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135" windowWidth="9600" windowHeight="6165" tabRatio="610" activeTab="0"/>
  </bookViews>
  <sheets>
    <sheet name="A3" sheetId="1" r:id="rId1"/>
  </sheets>
  <definedNames>
    <definedName name="_xlnm.Print_Area" localSheetId="0">'A3'!$A$1:$I$61</definedName>
    <definedName name="_xlnm.Print_Titles" localSheetId="0">'A3'!$1:$8</definedName>
  </definedNames>
  <calcPr fullCalcOnLoad="1"/>
</workbook>
</file>

<file path=xl/sharedStrings.xml><?xml version="1.0" encoding="utf-8"?>
<sst xmlns="http://schemas.openxmlformats.org/spreadsheetml/2006/main" count="86" uniqueCount="84">
  <si>
    <t>自籌</t>
  </si>
  <si>
    <t>公開類</t>
  </si>
  <si>
    <t xml:space="preserve"> </t>
  </si>
  <si>
    <t>水庫別</t>
  </si>
  <si>
    <t>數量</t>
  </si>
  <si>
    <t>執行機關別</t>
  </si>
  <si>
    <t>編製機關</t>
  </si>
  <si>
    <t>年報</t>
  </si>
  <si>
    <t>總計</t>
  </si>
  <si>
    <t>以前年度開工</t>
  </si>
  <si>
    <t>本年度未完工</t>
  </si>
  <si>
    <t>本年度完工</t>
  </si>
  <si>
    <t>次年3月底前編報</t>
  </si>
  <si>
    <t>表       號</t>
  </si>
  <si>
    <t>本年度開工</t>
  </si>
  <si>
    <t>補(捐)助</t>
  </si>
  <si>
    <t>執行件數（件）</t>
  </si>
  <si>
    <t>(立方公尺)</t>
  </si>
  <si>
    <t>(1)</t>
  </si>
  <si>
    <t>(2)</t>
  </si>
  <si>
    <t>(3)</t>
  </si>
  <si>
    <t>(4)</t>
  </si>
  <si>
    <t>1152-02-04</t>
  </si>
  <si>
    <t>經濟部水利署</t>
  </si>
  <si>
    <t>北區水資源局合計</t>
  </si>
  <si>
    <t>石門水庫</t>
  </si>
  <si>
    <t>中區水資源局合計</t>
  </si>
  <si>
    <t>石岡壩</t>
  </si>
  <si>
    <t>集集攔河堰</t>
  </si>
  <si>
    <t>南區水資源局合計</t>
  </si>
  <si>
    <t>曾文水庫</t>
  </si>
  <si>
    <t>高屏溪攔河堰</t>
  </si>
  <si>
    <t>士林攔河堰</t>
  </si>
  <si>
    <t>馬鞍壩</t>
  </si>
  <si>
    <t>霧社水庫</t>
  </si>
  <si>
    <t>德基水庫</t>
  </si>
  <si>
    <t>南化水庫</t>
  </si>
  <si>
    <t>澄清湖水庫</t>
  </si>
  <si>
    <t>鳳山水庫</t>
  </si>
  <si>
    <t>苗栗農田水利會合計</t>
  </si>
  <si>
    <t>明德水庫</t>
  </si>
  <si>
    <t>臺灣自來水公司合計</t>
  </si>
  <si>
    <t>嘉南農田水利會合計</t>
  </si>
  <si>
    <t>烏山頭水庫</t>
  </si>
  <si>
    <t>白河水庫</t>
  </si>
  <si>
    <t>連江縣政府合計</t>
  </si>
  <si>
    <t>業務主管人員</t>
  </si>
  <si>
    <t>主辦統計人員</t>
  </si>
  <si>
    <r>
      <t>經費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(新臺幣千元)</t>
    </r>
  </si>
  <si>
    <t>審核</t>
  </si>
  <si>
    <t>填  表</t>
  </si>
  <si>
    <t>臺灣電力公司合計</t>
  </si>
  <si>
    <t>阿公店水庫</t>
  </si>
  <si>
    <t>勝利、秋桂山、津沙</t>
  </si>
  <si>
    <t>甲仙攔河堰</t>
  </si>
  <si>
    <t>日月潭水庫</t>
  </si>
  <si>
    <t>仁義潭水庫</t>
  </si>
  <si>
    <t>機關首長</t>
  </si>
  <si>
    <r>
      <rPr>
        <sz val="11"/>
        <rFont val="標楷體"/>
        <family val="4"/>
      </rPr>
      <t>資料來源：本署所屬北、中、南區水資源局及台灣電力股份有限公司、台灣糖業股份有限公司、台灣自來水股份有限公司、臺北自來水事業處、金門縣自來水廠、連江縣自來水廠、</t>
    </r>
  </si>
  <si>
    <r>
      <rPr>
        <sz val="11"/>
        <rFont val="標楷體"/>
        <family val="4"/>
      </rP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本表由本署主計室編製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式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份，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份送本署水源經營組，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份自存，並公布於本署網站。</t>
    </r>
  </si>
  <si>
    <r>
      <t xml:space="preserve">                    2.</t>
    </r>
    <r>
      <rPr>
        <sz val="11"/>
        <rFont val="標楷體"/>
        <family val="4"/>
      </rPr>
      <t>各填報單位於次年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月底前將資料報送本署，由本署於次年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月底前完成彙編。</t>
    </r>
  </si>
  <si>
    <r>
      <t xml:space="preserve">                    3.</t>
    </r>
    <r>
      <rPr>
        <sz val="11"/>
        <rFont val="標楷體"/>
        <family val="4"/>
      </rPr>
      <t>本年度未完工件數</t>
    </r>
    <r>
      <rPr>
        <sz val="11"/>
        <rFont val="Times New Roman"/>
        <family val="1"/>
      </rPr>
      <t>(4)=(1)+(2)-(3)</t>
    </r>
    <r>
      <rPr>
        <sz val="11"/>
        <rFont val="標楷體"/>
        <family val="4"/>
      </rPr>
      <t>。</t>
    </r>
  </si>
  <si>
    <r>
      <t xml:space="preserve">                    </t>
    </r>
    <r>
      <rPr>
        <sz val="11"/>
        <rFont val="標楷體"/>
        <family val="4"/>
      </rPr>
      <t>臺北翡翠水庫管理局、高雄市政府、苗栗、南投、嘉南、屏東農田水利會等經公告之水庫管理單位。</t>
    </r>
    <r>
      <rPr>
        <sz val="11"/>
        <rFont val="Times New Roman"/>
        <family val="1"/>
      </rPr>
      <t xml:space="preserve">      </t>
    </r>
  </si>
  <si>
    <r>
      <t xml:space="preserve">                    4.</t>
    </r>
    <r>
      <rPr>
        <sz val="11"/>
        <rFont val="標楷體"/>
        <family val="4"/>
      </rPr>
      <t>「計畫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工程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名稱」請資料來源機關詳實填列，本署彙整資料時免填。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</si>
  <si>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 107 </t>
    </r>
    <r>
      <rPr>
        <sz val="12"/>
        <rFont val="標楷體"/>
        <family val="4"/>
      </rPr>
      <t>年</t>
    </r>
  </si>
  <si>
    <t>水庫淤積濬渫執行成果</t>
  </si>
  <si>
    <t>牡丹水庫</t>
  </si>
  <si>
    <t>有一工程終止契約107年度未執行，故106年之本年度未完工件數不等於107年之以前年度開工件數</t>
  </si>
  <si>
    <t>興仁水庫</t>
  </si>
  <si>
    <t>金門縣政府合計</t>
  </si>
  <si>
    <t>太湖水庫</t>
  </si>
  <si>
    <t xml:space="preserve">有一工程解約 </t>
  </si>
  <si>
    <t>谷關水庫</t>
  </si>
  <si>
    <t>天輪壩</t>
  </si>
  <si>
    <t>明湖下池水庫</t>
  </si>
  <si>
    <t>銃櫃壩</t>
  </si>
  <si>
    <t>粗坑壩</t>
  </si>
  <si>
    <r>
      <rPr>
        <sz val="12"/>
        <rFont val="標楷體"/>
        <family val="4"/>
      </rPr>
      <t>註</t>
    </r>
    <r>
      <rPr>
        <sz val="12"/>
        <rFont val="Times New Roman"/>
        <family val="1"/>
      </rPr>
      <t>1</t>
    </r>
  </si>
  <si>
    <r>
      <rPr>
        <sz val="11"/>
        <rFont val="標楷體"/>
        <family val="4"/>
      </rPr>
      <t>附</t>
    </r>
    <r>
      <rPr>
        <sz val="11"/>
        <color indexed="9"/>
        <rFont val="標楷體"/>
        <family val="4"/>
      </rPr>
      <t>附註</t>
    </r>
    <r>
      <rPr>
        <sz val="11"/>
        <rFont val="標楷體"/>
        <family val="4"/>
      </rP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谷關水庫、天輪壩為水力排砂工程，故經費為</t>
    </r>
    <r>
      <rPr>
        <sz val="11"/>
        <rFont val="Times New Roman"/>
        <family val="1"/>
      </rPr>
      <t>0</t>
    </r>
    <r>
      <rPr>
        <sz val="11"/>
        <rFont val="標楷體"/>
        <family val="4"/>
      </rPr>
      <t>。</t>
    </r>
  </si>
  <si>
    <r>
      <rPr>
        <sz val="12"/>
        <rFont val="標楷體"/>
        <family val="4"/>
      </rPr>
      <t>註</t>
    </r>
    <r>
      <rPr>
        <sz val="12"/>
        <rFont val="Times New Roman"/>
        <family val="1"/>
      </rPr>
      <t>2</t>
    </r>
  </si>
  <si>
    <r>
      <rPr>
        <sz val="11"/>
        <color indexed="9"/>
        <rFont val="標楷體"/>
        <family val="4"/>
      </rPr>
      <t>附附註註：</t>
    </r>
    <r>
      <rPr>
        <sz val="11"/>
        <rFont val="Times New Roman"/>
        <family val="1"/>
      </rPr>
      <t>2.</t>
    </r>
    <r>
      <rPr>
        <sz val="11"/>
        <rFont val="標楷體"/>
        <family val="4"/>
      </rPr>
      <t>南化水庫有一工程終止契約於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年度未繼續執行，故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年之本年度未完工件數不等於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年之以前年度開工件數。</t>
    </r>
  </si>
  <si>
    <r>
      <rPr>
        <sz val="12"/>
        <rFont val="標楷體"/>
        <family val="4"/>
      </rPr>
      <t>註</t>
    </r>
    <r>
      <rPr>
        <sz val="12"/>
        <rFont val="Times New Roman"/>
        <family val="1"/>
      </rPr>
      <t>3</t>
    </r>
  </si>
  <si>
    <r>
      <rPr>
        <sz val="11"/>
        <color indexed="9"/>
        <rFont val="標楷體"/>
        <family val="4"/>
      </rPr>
      <t>附附註註：</t>
    </r>
    <r>
      <rPr>
        <sz val="11"/>
        <rFont val="Times New Roman"/>
        <family val="1"/>
      </rPr>
      <t>3.</t>
    </r>
    <r>
      <rPr>
        <sz val="11"/>
        <rFont val="標楷體"/>
        <family val="4"/>
      </rPr>
      <t>白河水庫有一解約工程，故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年之本年度未完工件數不等於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年之以前年度開工件數。</t>
    </r>
  </si>
  <si>
    <r>
      <rPr>
        <sz val="11"/>
        <rFont val="標楷體"/>
        <family val="4"/>
      </rPr>
      <t>中華民國</t>
    </r>
    <r>
      <rPr>
        <sz val="11"/>
        <rFont val="Times New Roman"/>
        <family val="1"/>
      </rPr>
      <t xml:space="preserve"> 108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21</t>
    </r>
    <r>
      <rPr>
        <sz val="11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</si>
</sst>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 "/>
    <numFmt numFmtId="178" formatCode="#,##0.00_);[Red]\(#,##0.00\)"/>
    <numFmt numFmtId="179" formatCode="_-* #,##0.0_-;\-* #,##0.0_-;_-* &quot;-&quot;_-;_-@_-"/>
    <numFmt numFmtId="180" formatCode="_-* #,##0.00_-;\-* #,##0.00_-;_-* &quot;-&quot;_-;_-@_-"/>
    <numFmt numFmtId="181" formatCode="#,##0.0_);[Red]\(#,##0.0\)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3"/>
      <name val="標楷體"/>
      <family val="4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41" fontId="2" fillId="0" borderId="10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/>
      <protection hidden="1" locked="0"/>
    </xf>
    <xf numFmtId="4" fontId="2" fillId="0" borderId="0" xfId="0" applyNumberFormat="1" applyFont="1" applyFill="1" applyAlignment="1" applyProtection="1">
      <alignment/>
      <protection hidden="1"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178" fontId="2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78" fontId="51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1" fontId="10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/>
    </xf>
    <xf numFmtId="11" fontId="12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1" fontId="12" fillId="0" borderId="0" xfId="34" applyFont="1" applyFill="1" applyBorder="1" applyAlignment="1">
      <alignment/>
    </xf>
    <xf numFmtId="0" fontId="7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centerContinuous" vertical="center"/>
    </xf>
    <xf numFmtId="41" fontId="2" fillId="0" borderId="0" xfId="0" applyNumberFormat="1" applyFont="1" applyFill="1" applyAlignment="1">
      <alignment vertical="top"/>
    </xf>
    <xf numFmtId="41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 vertical="top" textRotation="255"/>
    </xf>
    <xf numFmtId="0" fontId="6" fillId="0" borderId="14" xfId="0" applyFont="1" applyFill="1" applyBorder="1" applyAlignment="1">
      <alignment horizontal="center" vertical="top" textRotation="255"/>
    </xf>
    <xf numFmtId="41" fontId="2" fillId="0" borderId="19" xfId="0" applyNumberFormat="1" applyFont="1" applyFill="1" applyBorder="1" applyAlignment="1">
      <alignment horizontal="center"/>
    </xf>
    <xf numFmtId="41" fontId="2" fillId="0" borderId="20" xfId="0" applyNumberFormat="1" applyFont="1" applyFill="1" applyBorder="1" applyAlignment="1">
      <alignment horizontal="center"/>
    </xf>
    <xf numFmtId="41" fontId="7" fillId="0" borderId="19" xfId="0" applyNumberFormat="1" applyFont="1" applyFill="1" applyBorder="1" applyAlignment="1" applyProtection="1">
      <alignment horizontal="center" vertical="center"/>
      <protection hidden="1" locked="0"/>
    </xf>
    <xf numFmtId="41" fontId="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41" fontId="12" fillId="0" borderId="21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/>
    </xf>
    <xf numFmtId="41" fontId="6" fillId="0" borderId="12" xfId="0" applyNumberFormat="1" applyFont="1" applyFill="1" applyBorder="1" applyAlignment="1">
      <alignment horizontal="center" vertical="center" wrapText="1"/>
    </xf>
    <xf numFmtId="41" fontId="6" fillId="0" borderId="14" xfId="0" applyNumberFormat="1" applyFont="1" applyFill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 horizontal="center" vertical="center" wrapText="1"/>
    </xf>
    <xf numFmtId="41" fontId="6" fillId="0" borderId="18" xfId="0" applyNumberFormat="1" applyFont="1" applyFill="1" applyBorder="1" applyAlignment="1">
      <alignment horizontal="center" vertical="center" wrapText="1"/>
    </xf>
    <xf numFmtId="41" fontId="2" fillId="0" borderId="18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76425" y="300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76425" y="300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266700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876425" y="300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266700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76425" y="300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266700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76425" y="300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266700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76425" y="300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266700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1876425" y="300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46</xdr:row>
      <xdr:rowOff>0</xdr:rowOff>
    </xdr:to>
    <xdr:sp fLocksText="0">
      <xdr:nvSpPr>
        <xdr:cNvPr id="8" name="Text Box 9"/>
        <xdr:cNvSpPr txBox="1">
          <a:spLocks noChangeArrowheads="1"/>
        </xdr:cNvSpPr>
      </xdr:nvSpPr>
      <xdr:spPr>
        <a:xfrm flipV="1">
          <a:off x="1876425" y="3009900"/>
          <a:ext cx="0" cy="1028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266700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1876425" y="300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266700</xdr:rowOff>
    </xdr:to>
    <xdr:sp>
      <xdr:nvSpPr>
        <xdr:cNvPr id="10" name="Text Box 16"/>
        <xdr:cNvSpPr txBox="1">
          <a:spLocks noChangeArrowheads="1"/>
        </xdr:cNvSpPr>
      </xdr:nvSpPr>
      <xdr:spPr>
        <a:xfrm flipV="1">
          <a:off x="1876425" y="300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0</xdr:colOff>
      <xdr:row>7</xdr:row>
      <xdr:rowOff>266700</xdr:rowOff>
    </xdr:from>
    <xdr:to>
      <xdr:col>1</xdr:col>
      <xdr:colOff>0</xdr:colOff>
      <xdr:row>7</xdr:row>
      <xdr:rowOff>266700</xdr:rowOff>
    </xdr:to>
    <xdr:sp>
      <xdr:nvSpPr>
        <xdr:cNvPr id="11" name="Text Box 17"/>
        <xdr:cNvSpPr txBox="1">
          <a:spLocks noChangeArrowheads="1"/>
        </xdr:cNvSpPr>
      </xdr:nvSpPr>
      <xdr:spPr>
        <a:xfrm flipV="1">
          <a:off x="1876425" y="3009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1"/>
  <sheetViews>
    <sheetView tabSelected="1" view="pageBreakPreview" zoomScale="106" zoomScaleSheetLayoutView="106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6.5"/>
  <cols>
    <col min="1" max="1" width="24.625" style="5" customWidth="1"/>
    <col min="2" max="2" width="22.125" style="5" customWidth="1"/>
    <col min="3" max="6" width="14.375" style="5" customWidth="1"/>
    <col min="7" max="7" width="24.625" style="70" customWidth="1"/>
    <col min="8" max="9" width="23.50390625" style="70" customWidth="1"/>
    <col min="10" max="11" width="4.25390625" style="7" customWidth="1"/>
    <col min="12" max="12" width="25.25390625" style="7" customWidth="1"/>
    <col min="13" max="13" width="4.25390625" style="7" customWidth="1"/>
    <col min="14" max="14" width="3.75390625" style="7" customWidth="1"/>
    <col min="15" max="15" width="4.25390625" style="7" customWidth="1"/>
    <col min="16" max="16" width="22.00390625" style="32" customWidth="1"/>
    <col min="17" max="17" width="4.00390625" style="7" customWidth="1"/>
    <col min="18" max="18" width="3.75390625" style="7" customWidth="1"/>
    <col min="19" max="20" width="4.625" style="7" customWidth="1"/>
    <col min="21" max="21" width="8.375" style="7" customWidth="1"/>
    <col min="22" max="22" width="4.875" style="7" customWidth="1"/>
    <col min="23" max="23" width="5.875" style="7" customWidth="1"/>
    <col min="24" max="24" width="6.75390625" style="7" customWidth="1"/>
    <col min="25" max="74" width="9.00390625" style="7" customWidth="1"/>
    <col min="75" max="16384" width="9.00390625" style="5" customWidth="1"/>
  </cols>
  <sheetData>
    <row r="1" spans="1:74" ht="20.25" customHeight="1">
      <c r="A1" s="3" t="s">
        <v>1</v>
      </c>
      <c r="B1" s="4"/>
      <c r="C1" s="4"/>
      <c r="E1" s="6"/>
      <c r="F1" s="77" t="s">
        <v>6</v>
      </c>
      <c r="G1" s="78"/>
      <c r="H1" s="73" t="s">
        <v>23</v>
      </c>
      <c r="I1" s="74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20.25" customHeight="1">
      <c r="A2" s="3" t="s">
        <v>7</v>
      </c>
      <c r="B2" s="1" t="s">
        <v>12</v>
      </c>
      <c r="C2" s="8"/>
      <c r="D2" s="9"/>
      <c r="E2" s="2"/>
      <c r="F2" s="77" t="s">
        <v>13</v>
      </c>
      <c r="G2" s="78"/>
      <c r="H2" s="75" t="s">
        <v>22</v>
      </c>
      <c r="I2" s="76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27.75" customHeight="1">
      <c r="A3" s="84" t="s">
        <v>65</v>
      </c>
      <c r="B3" s="84"/>
      <c r="C3" s="84"/>
      <c r="D3" s="84"/>
      <c r="E3" s="84"/>
      <c r="F3" s="84"/>
      <c r="G3" s="84"/>
      <c r="H3" s="84"/>
      <c r="I3" s="84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22.5" customHeight="1">
      <c r="A4" s="87" t="s">
        <v>64</v>
      </c>
      <c r="B4" s="87"/>
      <c r="C4" s="87"/>
      <c r="D4" s="87"/>
      <c r="E4" s="87"/>
      <c r="F4" s="87"/>
      <c r="G4" s="87"/>
      <c r="H4" s="87"/>
      <c r="I4" s="87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27.75" customHeight="1">
      <c r="A5" s="7"/>
      <c r="B5" s="10"/>
      <c r="C5" s="79" t="s">
        <v>16</v>
      </c>
      <c r="D5" s="80"/>
      <c r="E5" s="80"/>
      <c r="F5" s="81"/>
      <c r="G5" s="82" t="s">
        <v>48</v>
      </c>
      <c r="H5" s="83"/>
      <c r="I5" s="66" t="s">
        <v>4</v>
      </c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21" customHeight="1">
      <c r="A6" s="6" t="s">
        <v>5</v>
      </c>
      <c r="B6" s="12" t="s">
        <v>3</v>
      </c>
      <c r="C6" s="71" t="s">
        <v>9</v>
      </c>
      <c r="D6" s="71" t="s">
        <v>14</v>
      </c>
      <c r="E6" s="71" t="s">
        <v>11</v>
      </c>
      <c r="F6" s="71" t="s">
        <v>10</v>
      </c>
      <c r="G6" s="88" t="s">
        <v>0</v>
      </c>
      <c r="H6" s="88" t="s">
        <v>15</v>
      </c>
      <c r="I6" s="91" t="s">
        <v>17</v>
      </c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76.5" customHeight="1">
      <c r="A7" s="6"/>
      <c r="B7" s="12"/>
      <c r="C7" s="72"/>
      <c r="D7" s="72"/>
      <c r="E7" s="72"/>
      <c r="F7" s="72"/>
      <c r="G7" s="89"/>
      <c r="H7" s="89"/>
      <c r="I7" s="92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21" customHeight="1">
      <c r="A8" s="13"/>
      <c r="B8" s="14"/>
      <c r="C8" s="15" t="s">
        <v>18</v>
      </c>
      <c r="D8" s="15" t="s">
        <v>19</v>
      </c>
      <c r="E8" s="15" t="s">
        <v>20</v>
      </c>
      <c r="F8" s="15" t="s">
        <v>21</v>
      </c>
      <c r="G8" s="90"/>
      <c r="H8" s="90"/>
      <c r="I8" s="93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60" s="24" customFormat="1" ht="22.5" customHeight="1">
      <c r="A9" s="30" t="s">
        <v>8</v>
      </c>
      <c r="C9" s="46">
        <f>C10+C12+C15+C21+C32+C38+C40+C42+C44</f>
        <v>22</v>
      </c>
      <c r="D9" s="46">
        <f aca="true" t="shared" si="0" ref="D9:I9">D10+D12+D15+D21+D32+D38+D40+D42+D44</f>
        <v>50</v>
      </c>
      <c r="E9" s="46">
        <f t="shared" si="0"/>
        <v>55</v>
      </c>
      <c r="F9" s="46">
        <f t="shared" si="0"/>
        <v>17</v>
      </c>
      <c r="G9" s="46">
        <f t="shared" si="0"/>
        <v>870449</v>
      </c>
      <c r="H9" s="46">
        <f t="shared" si="0"/>
        <v>65646</v>
      </c>
      <c r="I9" s="46">
        <f t="shared" si="0"/>
        <v>9727015</v>
      </c>
      <c r="J9" s="25"/>
      <c r="K9" s="25"/>
      <c r="L9" s="26"/>
      <c r="M9" s="25"/>
      <c r="N9" s="25"/>
      <c r="O9" s="25"/>
      <c r="P9" s="3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</row>
    <row r="10" spans="1:60" s="21" customFormat="1" ht="22.5" customHeight="1">
      <c r="A10" s="27" t="s">
        <v>24</v>
      </c>
      <c r="C10" s="47">
        <f>C11</f>
        <v>3</v>
      </c>
      <c r="D10" s="47">
        <f aca="true" t="shared" si="1" ref="D10:I10">D11</f>
        <v>4</v>
      </c>
      <c r="E10" s="47">
        <f>E11</f>
        <v>5</v>
      </c>
      <c r="F10" s="47">
        <f t="shared" si="1"/>
        <v>2</v>
      </c>
      <c r="G10" s="47">
        <f t="shared" si="1"/>
        <v>205831</v>
      </c>
      <c r="H10" s="47">
        <f t="shared" si="1"/>
        <v>0</v>
      </c>
      <c r="I10" s="47">
        <f t="shared" si="1"/>
        <v>1108813</v>
      </c>
      <c r="J10" s="22"/>
      <c r="K10" s="22"/>
      <c r="L10" s="23"/>
      <c r="M10" s="22"/>
      <c r="N10" s="22"/>
      <c r="O10" s="22"/>
      <c r="P10" s="34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</row>
    <row r="11" spans="1:74" ht="22.5" customHeight="1">
      <c r="A11" s="35"/>
      <c r="B11" s="36" t="s">
        <v>25</v>
      </c>
      <c r="C11" s="48">
        <v>3</v>
      </c>
      <c r="D11" s="48">
        <v>4</v>
      </c>
      <c r="E11" s="48">
        <v>5</v>
      </c>
      <c r="F11" s="48">
        <v>2</v>
      </c>
      <c r="G11" s="48">
        <v>205831</v>
      </c>
      <c r="H11" s="48">
        <v>0</v>
      </c>
      <c r="I11" s="48">
        <v>1108813</v>
      </c>
      <c r="L11" s="37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60" s="21" customFormat="1" ht="22.5" customHeight="1">
      <c r="A12" s="27" t="s">
        <v>26</v>
      </c>
      <c r="C12" s="47">
        <f>SUM(C13:C14)</f>
        <v>2</v>
      </c>
      <c r="D12" s="47">
        <f aca="true" t="shared" si="2" ref="D12:I12">SUM(D13:D14)</f>
        <v>4</v>
      </c>
      <c r="E12" s="47">
        <f t="shared" si="2"/>
        <v>4</v>
      </c>
      <c r="F12" s="47">
        <f t="shared" si="2"/>
        <v>2</v>
      </c>
      <c r="G12" s="47">
        <f>SUM(G13:G14)</f>
        <v>33170</v>
      </c>
      <c r="H12" s="47">
        <v>0</v>
      </c>
      <c r="I12" s="47">
        <f t="shared" si="2"/>
        <v>2150000</v>
      </c>
      <c r="J12" s="22"/>
      <c r="K12" s="22"/>
      <c r="L12" s="23"/>
      <c r="M12" s="22"/>
      <c r="N12" s="22"/>
      <c r="O12" s="22"/>
      <c r="P12" s="34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74" ht="22.5" customHeight="1">
      <c r="A13" s="38"/>
      <c r="B13" s="36" t="s">
        <v>27</v>
      </c>
      <c r="C13" s="48">
        <v>0</v>
      </c>
      <c r="D13" s="48">
        <v>2</v>
      </c>
      <c r="E13" s="48">
        <v>2</v>
      </c>
      <c r="F13" s="48">
        <v>0</v>
      </c>
      <c r="G13" s="48">
        <v>9876</v>
      </c>
      <c r="H13" s="48">
        <v>0</v>
      </c>
      <c r="I13" s="48">
        <v>300000</v>
      </c>
      <c r="L13" s="37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22.5" customHeight="1">
      <c r="A14" s="38"/>
      <c r="B14" s="36" t="s">
        <v>28</v>
      </c>
      <c r="C14" s="48">
        <v>2</v>
      </c>
      <c r="D14" s="48">
        <v>2</v>
      </c>
      <c r="E14" s="48">
        <v>2</v>
      </c>
      <c r="F14" s="48">
        <v>2</v>
      </c>
      <c r="G14" s="48">
        <v>23294</v>
      </c>
      <c r="H14" s="48">
        <v>0</v>
      </c>
      <c r="I14" s="48">
        <v>1850000</v>
      </c>
      <c r="L14" s="37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60" s="21" customFormat="1" ht="22.5" customHeight="1">
      <c r="A15" s="27" t="s">
        <v>29</v>
      </c>
      <c r="C15" s="47">
        <f aca="true" t="shared" si="3" ref="C15:I15">SUM(C16:C20)</f>
        <v>8</v>
      </c>
      <c r="D15" s="47">
        <f t="shared" si="3"/>
        <v>18</v>
      </c>
      <c r="E15" s="47">
        <f t="shared" si="3"/>
        <v>21</v>
      </c>
      <c r="F15" s="47">
        <f t="shared" si="3"/>
        <v>5</v>
      </c>
      <c r="G15" s="47">
        <f t="shared" si="3"/>
        <v>382745</v>
      </c>
      <c r="H15" s="47">
        <f t="shared" si="3"/>
        <v>0</v>
      </c>
      <c r="I15" s="47">
        <f t="shared" si="3"/>
        <v>4163267</v>
      </c>
      <c r="J15" s="22"/>
      <c r="K15" s="22"/>
      <c r="L15" s="23"/>
      <c r="M15" s="22"/>
      <c r="N15" s="22"/>
      <c r="O15" s="22"/>
      <c r="P15" s="34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74" ht="22.5" customHeight="1">
      <c r="A16" s="52"/>
      <c r="B16" s="36" t="s">
        <v>30</v>
      </c>
      <c r="C16" s="48">
        <v>6</v>
      </c>
      <c r="D16" s="48">
        <v>9</v>
      </c>
      <c r="E16" s="48">
        <v>13</v>
      </c>
      <c r="F16" s="48">
        <v>2</v>
      </c>
      <c r="G16" s="48">
        <v>296298</v>
      </c>
      <c r="H16" s="48">
        <v>0</v>
      </c>
      <c r="I16" s="48">
        <v>2254767</v>
      </c>
      <c r="L16" s="37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ht="22.5" customHeight="1">
      <c r="A17" s="41"/>
      <c r="B17" s="36" t="s">
        <v>52</v>
      </c>
      <c r="C17" s="48">
        <v>0</v>
      </c>
      <c r="D17" s="48">
        <v>1</v>
      </c>
      <c r="E17" s="48">
        <v>1</v>
      </c>
      <c r="F17" s="48">
        <v>0</v>
      </c>
      <c r="G17" s="48">
        <v>5944</v>
      </c>
      <c r="H17" s="48">
        <v>0</v>
      </c>
      <c r="I17" s="48">
        <v>27000</v>
      </c>
      <c r="L17" s="37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22.5" customHeight="1">
      <c r="A18" s="41"/>
      <c r="B18" s="36" t="s">
        <v>66</v>
      </c>
      <c r="C18" s="48">
        <v>0</v>
      </c>
      <c r="D18" s="48">
        <v>1</v>
      </c>
      <c r="E18" s="48">
        <v>0</v>
      </c>
      <c r="F18" s="48">
        <v>1</v>
      </c>
      <c r="G18" s="48">
        <v>31459</v>
      </c>
      <c r="H18" s="48">
        <v>0</v>
      </c>
      <c r="I18" s="48">
        <v>103900</v>
      </c>
      <c r="L18" s="37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22.5" customHeight="1">
      <c r="A19" s="38"/>
      <c r="B19" s="36" t="s">
        <v>54</v>
      </c>
      <c r="C19" s="48">
        <v>0</v>
      </c>
      <c r="D19" s="48">
        <v>2</v>
      </c>
      <c r="E19" s="48">
        <v>0</v>
      </c>
      <c r="F19" s="48">
        <v>2</v>
      </c>
      <c r="G19" s="48">
        <v>1617</v>
      </c>
      <c r="H19" s="48">
        <v>0</v>
      </c>
      <c r="I19" s="48">
        <v>23100</v>
      </c>
      <c r="L19" s="37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22.5" customHeight="1">
      <c r="A20" s="38"/>
      <c r="B20" s="36" t="s">
        <v>31</v>
      </c>
      <c r="C20" s="48">
        <v>2</v>
      </c>
      <c r="D20" s="48">
        <v>5</v>
      </c>
      <c r="E20" s="48">
        <v>7</v>
      </c>
      <c r="F20" s="48">
        <v>0</v>
      </c>
      <c r="G20" s="48">
        <v>47427</v>
      </c>
      <c r="H20" s="48">
        <v>0</v>
      </c>
      <c r="I20" s="48">
        <v>1754500</v>
      </c>
      <c r="L20" s="37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60" s="21" customFormat="1" ht="22.5" customHeight="1">
      <c r="A21" s="28" t="s">
        <v>51</v>
      </c>
      <c r="B21" s="29"/>
      <c r="C21" s="47">
        <f aca="true" t="shared" si="4" ref="C21:I21">SUM(C22:C31)</f>
        <v>1</v>
      </c>
      <c r="D21" s="47">
        <f t="shared" si="4"/>
        <v>12</v>
      </c>
      <c r="E21" s="47">
        <f t="shared" si="4"/>
        <v>11</v>
      </c>
      <c r="F21" s="47">
        <f t="shared" si="4"/>
        <v>2</v>
      </c>
      <c r="G21" s="47">
        <f t="shared" si="4"/>
        <v>99568</v>
      </c>
      <c r="H21" s="47">
        <f t="shared" si="4"/>
        <v>0</v>
      </c>
      <c r="I21" s="47">
        <f t="shared" si="4"/>
        <v>881395</v>
      </c>
      <c r="J21" s="22"/>
      <c r="K21" s="22"/>
      <c r="L21" s="23"/>
      <c r="M21" s="22"/>
      <c r="N21" s="22"/>
      <c r="O21" s="22"/>
      <c r="P21" s="34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pans="1:74" ht="22.5" customHeight="1">
      <c r="A22" s="38"/>
      <c r="B22" s="36" t="s">
        <v>35</v>
      </c>
      <c r="C22" s="48">
        <v>0</v>
      </c>
      <c r="D22" s="48">
        <v>2</v>
      </c>
      <c r="E22" s="48">
        <v>2</v>
      </c>
      <c r="F22" s="48">
        <v>0</v>
      </c>
      <c r="G22" s="48">
        <v>25633</v>
      </c>
      <c r="H22" s="48">
        <v>0</v>
      </c>
      <c r="I22" s="48">
        <v>74400</v>
      </c>
      <c r="L22" s="37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ht="22.5" customHeight="1">
      <c r="A23" s="65" t="s">
        <v>77</v>
      </c>
      <c r="B23" s="36" t="s">
        <v>72</v>
      </c>
      <c r="C23" s="48">
        <v>0</v>
      </c>
      <c r="D23" s="48">
        <v>1</v>
      </c>
      <c r="E23" s="48">
        <v>1</v>
      </c>
      <c r="F23" s="48">
        <v>0</v>
      </c>
      <c r="G23" s="48">
        <v>0</v>
      </c>
      <c r="H23" s="48">
        <v>0</v>
      </c>
      <c r="I23" s="48">
        <v>4500</v>
      </c>
      <c r="L23" s="37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ht="22.5" customHeight="1">
      <c r="A24" s="65" t="s">
        <v>77</v>
      </c>
      <c r="B24" s="36" t="s">
        <v>73</v>
      </c>
      <c r="C24" s="48">
        <v>0</v>
      </c>
      <c r="D24" s="48">
        <v>1</v>
      </c>
      <c r="E24" s="48">
        <v>1</v>
      </c>
      <c r="F24" s="48">
        <v>0</v>
      </c>
      <c r="G24" s="48">
        <v>0</v>
      </c>
      <c r="H24" s="48">
        <v>0</v>
      </c>
      <c r="I24" s="48">
        <v>9200</v>
      </c>
      <c r="L24" s="37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ht="22.5" customHeight="1">
      <c r="A25" s="38"/>
      <c r="B25" s="36" t="s">
        <v>33</v>
      </c>
      <c r="C25" s="48">
        <v>0</v>
      </c>
      <c r="D25" s="48">
        <v>2</v>
      </c>
      <c r="E25" s="48">
        <v>2</v>
      </c>
      <c r="F25" s="48">
        <v>0</v>
      </c>
      <c r="G25" s="48">
        <v>30461</v>
      </c>
      <c r="H25" s="48">
        <v>0</v>
      </c>
      <c r="I25" s="48">
        <v>375400</v>
      </c>
      <c r="L25" s="37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ht="22.5" customHeight="1">
      <c r="A26" s="38"/>
      <c r="B26" s="36" t="s">
        <v>55</v>
      </c>
      <c r="C26" s="48">
        <v>0</v>
      </c>
      <c r="D26" s="48">
        <v>1</v>
      </c>
      <c r="E26" s="48">
        <v>0</v>
      </c>
      <c r="F26" s="48">
        <v>1</v>
      </c>
      <c r="G26" s="48">
        <v>8950</v>
      </c>
      <c r="H26" s="48">
        <v>0</v>
      </c>
      <c r="I26" s="48">
        <v>10000</v>
      </c>
      <c r="L26" s="37"/>
      <c r="Q26" s="32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ht="22.5" customHeight="1">
      <c r="A27" s="38"/>
      <c r="B27" s="36" t="s">
        <v>74</v>
      </c>
      <c r="C27" s="48">
        <v>0</v>
      </c>
      <c r="D27" s="48">
        <v>1</v>
      </c>
      <c r="E27" s="48">
        <v>1</v>
      </c>
      <c r="F27" s="48">
        <v>0</v>
      </c>
      <c r="G27" s="48">
        <v>1530</v>
      </c>
      <c r="H27" s="48">
        <v>0</v>
      </c>
      <c r="I27" s="48">
        <v>10000</v>
      </c>
      <c r="L27" s="37"/>
      <c r="Q27" s="32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ht="22.5" customHeight="1">
      <c r="A28" s="38"/>
      <c r="B28" s="36" t="s">
        <v>32</v>
      </c>
      <c r="C28" s="48">
        <v>0</v>
      </c>
      <c r="D28" s="48">
        <v>1</v>
      </c>
      <c r="E28" s="48">
        <v>1</v>
      </c>
      <c r="F28" s="48">
        <v>0</v>
      </c>
      <c r="G28" s="48">
        <v>12862</v>
      </c>
      <c r="H28" s="48">
        <v>0</v>
      </c>
      <c r="I28" s="48">
        <v>135790</v>
      </c>
      <c r="L28" s="37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ht="22.5" customHeight="1">
      <c r="A29" s="38"/>
      <c r="B29" s="36" t="s">
        <v>75</v>
      </c>
      <c r="C29" s="48">
        <v>0</v>
      </c>
      <c r="D29" s="48">
        <v>1</v>
      </c>
      <c r="E29" s="48">
        <v>1</v>
      </c>
      <c r="F29" s="48">
        <v>0</v>
      </c>
      <c r="G29" s="48">
        <v>500</v>
      </c>
      <c r="H29" s="48">
        <v>0</v>
      </c>
      <c r="I29" s="48">
        <v>17105</v>
      </c>
      <c r="L29" s="37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22.5" customHeight="1">
      <c r="A30" s="38"/>
      <c r="B30" s="36" t="s">
        <v>76</v>
      </c>
      <c r="C30" s="48">
        <v>0</v>
      </c>
      <c r="D30" s="48">
        <v>1</v>
      </c>
      <c r="E30" s="48">
        <v>1</v>
      </c>
      <c r="F30" s="48">
        <v>0</v>
      </c>
      <c r="G30" s="48">
        <v>3210</v>
      </c>
      <c r="H30" s="48">
        <v>0</v>
      </c>
      <c r="I30" s="48">
        <v>45000</v>
      </c>
      <c r="L30" s="37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22.5" customHeight="1">
      <c r="A31" s="40"/>
      <c r="B31" s="45" t="s">
        <v>34</v>
      </c>
      <c r="C31" s="51">
        <v>1</v>
      </c>
      <c r="D31" s="51">
        <v>1</v>
      </c>
      <c r="E31" s="51">
        <v>1</v>
      </c>
      <c r="F31" s="51">
        <v>1</v>
      </c>
      <c r="G31" s="51">
        <v>16422</v>
      </c>
      <c r="H31" s="51">
        <v>0</v>
      </c>
      <c r="I31" s="51">
        <v>200000</v>
      </c>
      <c r="L31" s="37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60" s="21" customFormat="1" ht="19.5" customHeight="1">
      <c r="A32" s="28" t="s">
        <v>41</v>
      </c>
      <c r="B32" s="22"/>
      <c r="C32" s="50">
        <f>SUM(C33:C37)</f>
        <v>4</v>
      </c>
      <c r="D32" s="50">
        <f aca="true" t="shared" si="5" ref="D32:I32">SUM(D33:D37)</f>
        <v>7</v>
      </c>
      <c r="E32" s="50">
        <f t="shared" si="5"/>
        <v>8</v>
      </c>
      <c r="F32" s="50">
        <f t="shared" si="5"/>
        <v>3</v>
      </c>
      <c r="G32" s="50">
        <f t="shared" si="5"/>
        <v>143584</v>
      </c>
      <c r="H32" s="50">
        <f t="shared" si="5"/>
        <v>0</v>
      </c>
      <c r="I32" s="50">
        <f t="shared" si="5"/>
        <v>996175</v>
      </c>
      <c r="J32" s="22"/>
      <c r="K32" s="22"/>
      <c r="L32" s="23"/>
      <c r="M32" s="22"/>
      <c r="N32" s="22"/>
      <c r="O32" s="22"/>
      <c r="P32" s="34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</row>
    <row r="33" spans="1:74" ht="19.5" customHeight="1">
      <c r="A33" s="38"/>
      <c r="B33" s="36" t="s">
        <v>56</v>
      </c>
      <c r="C33" s="49">
        <v>0</v>
      </c>
      <c r="D33" s="49">
        <v>1</v>
      </c>
      <c r="E33" s="49">
        <v>1</v>
      </c>
      <c r="F33" s="49">
        <v>0</v>
      </c>
      <c r="G33" s="49">
        <v>3953</v>
      </c>
      <c r="H33" s="49">
        <v>0</v>
      </c>
      <c r="I33" s="49">
        <v>47975</v>
      </c>
      <c r="L33" s="37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ht="19.5" customHeight="1">
      <c r="A34" s="65" t="s">
        <v>79</v>
      </c>
      <c r="B34" s="36" t="s">
        <v>36</v>
      </c>
      <c r="C34" s="49">
        <v>3</v>
      </c>
      <c r="D34" s="49">
        <v>4</v>
      </c>
      <c r="E34" s="49">
        <v>4</v>
      </c>
      <c r="F34" s="49">
        <v>3</v>
      </c>
      <c r="G34" s="49">
        <v>57917</v>
      </c>
      <c r="H34" s="49">
        <v>0</v>
      </c>
      <c r="I34" s="49">
        <v>703200</v>
      </c>
      <c r="J34" s="7" t="s">
        <v>67</v>
      </c>
      <c r="L34" s="37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4" ht="19.5" customHeight="1">
      <c r="A35" s="38"/>
      <c r="B35" s="42" t="s">
        <v>37</v>
      </c>
      <c r="C35" s="49">
        <v>1</v>
      </c>
      <c r="D35" s="49">
        <v>0</v>
      </c>
      <c r="E35" s="49">
        <v>1</v>
      </c>
      <c r="F35" s="49">
        <v>0</v>
      </c>
      <c r="G35" s="49">
        <v>74250</v>
      </c>
      <c r="H35" s="49">
        <v>0</v>
      </c>
      <c r="I35" s="49">
        <v>210000</v>
      </c>
      <c r="L35" s="37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16" s="7" customFormat="1" ht="19.5" customHeight="1">
      <c r="A36" s="38"/>
      <c r="B36" s="42" t="s">
        <v>38</v>
      </c>
      <c r="C36" s="49">
        <v>0</v>
      </c>
      <c r="D36" s="49">
        <v>1</v>
      </c>
      <c r="E36" s="49">
        <v>1</v>
      </c>
      <c r="F36" s="49">
        <v>0</v>
      </c>
      <c r="G36" s="49">
        <v>7300</v>
      </c>
      <c r="H36" s="49">
        <v>0</v>
      </c>
      <c r="I36" s="49">
        <v>30000</v>
      </c>
      <c r="L36" s="37"/>
      <c r="P36" s="32"/>
    </row>
    <row r="37" spans="1:16" s="7" customFormat="1" ht="19.5" customHeight="1">
      <c r="A37" s="38"/>
      <c r="B37" s="42" t="s">
        <v>68</v>
      </c>
      <c r="C37" s="49">
        <v>0</v>
      </c>
      <c r="D37" s="49">
        <v>1</v>
      </c>
      <c r="E37" s="49">
        <v>1</v>
      </c>
      <c r="F37" s="49">
        <v>0</v>
      </c>
      <c r="G37" s="49">
        <v>164</v>
      </c>
      <c r="H37" s="49">
        <v>0</v>
      </c>
      <c r="I37" s="49">
        <v>5000</v>
      </c>
      <c r="L37" s="37"/>
      <c r="P37" s="32"/>
    </row>
    <row r="38" spans="1:74" ht="19.5" customHeight="1">
      <c r="A38" s="28" t="s">
        <v>69</v>
      </c>
      <c r="B38" s="44"/>
      <c r="C38" s="47">
        <f aca="true" t="shared" si="6" ref="C38:I40">SUM(C39:C39)</f>
        <v>0</v>
      </c>
      <c r="D38" s="47">
        <f t="shared" si="6"/>
        <v>1</v>
      </c>
      <c r="E38" s="47">
        <f t="shared" si="6"/>
        <v>1</v>
      </c>
      <c r="F38" s="47">
        <f t="shared" si="6"/>
        <v>0</v>
      </c>
      <c r="G38" s="47">
        <f t="shared" si="6"/>
        <v>1258</v>
      </c>
      <c r="H38" s="47">
        <f t="shared" si="6"/>
        <v>0</v>
      </c>
      <c r="I38" s="47">
        <f t="shared" si="6"/>
        <v>9353</v>
      </c>
      <c r="L38" s="37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1:74" ht="19.5" customHeight="1">
      <c r="A39" s="38"/>
      <c r="B39" s="42" t="s">
        <v>70</v>
      </c>
      <c r="C39" s="48">
        <v>0</v>
      </c>
      <c r="D39" s="48">
        <v>1</v>
      </c>
      <c r="E39" s="48">
        <v>1</v>
      </c>
      <c r="F39" s="48">
        <v>0</v>
      </c>
      <c r="G39" s="48">
        <v>1258</v>
      </c>
      <c r="H39" s="48">
        <v>0</v>
      </c>
      <c r="I39" s="48">
        <v>9353</v>
      </c>
      <c r="L39" s="37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1:60" s="21" customFormat="1" ht="19.5" customHeight="1">
      <c r="A40" s="28" t="s">
        <v>45</v>
      </c>
      <c r="B40" s="29"/>
      <c r="C40" s="47">
        <f t="shared" si="6"/>
        <v>1</v>
      </c>
      <c r="D40" s="47">
        <f t="shared" si="6"/>
        <v>0</v>
      </c>
      <c r="E40" s="47">
        <f t="shared" si="6"/>
        <v>1</v>
      </c>
      <c r="F40" s="47">
        <f t="shared" si="6"/>
        <v>0</v>
      </c>
      <c r="G40" s="47">
        <f t="shared" si="6"/>
        <v>2289</v>
      </c>
      <c r="H40" s="47">
        <f t="shared" si="6"/>
        <v>20603</v>
      </c>
      <c r="I40" s="47">
        <f t="shared" si="6"/>
        <v>1410</v>
      </c>
      <c r="J40" s="22"/>
      <c r="K40" s="22"/>
      <c r="L40" s="23"/>
      <c r="M40" s="22"/>
      <c r="N40" s="22"/>
      <c r="O40" s="22"/>
      <c r="P40" s="34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</row>
    <row r="41" spans="1:74" ht="19.5" customHeight="1">
      <c r="A41" s="41"/>
      <c r="B41" s="36" t="s">
        <v>53</v>
      </c>
      <c r="C41" s="48">
        <v>1</v>
      </c>
      <c r="D41" s="48">
        <v>0</v>
      </c>
      <c r="E41" s="48">
        <v>1</v>
      </c>
      <c r="F41" s="48">
        <v>0</v>
      </c>
      <c r="G41" s="48">
        <v>2289</v>
      </c>
      <c r="H41" s="48">
        <v>20603</v>
      </c>
      <c r="I41" s="48">
        <v>1410</v>
      </c>
      <c r="L41" s="37"/>
      <c r="P41" s="39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60" s="21" customFormat="1" ht="19.5" customHeight="1">
      <c r="A42" s="28" t="s">
        <v>39</v>
      </c>
      <c r="C42" s="47">
        <f>C43</f>
        <v>2</v>
      </c>
      <c r="D42" s="47">
        <f aca="true" t="shared" si="7" ref="D42:I42">D43</f>
        <v>2</v>
      </c>
      <c r="E42" s="47">
        <f t="shared" si="7"/>
        <v>2</v>
      </c>
      <c r="F42" s="47">
        <f t="shared" si="7"/>
        <v>2</v>
      </c>
      <c r="G42" s="47">
        <f t="shared" si="7"/>
        <v>0</v>
      </c>
      <c r="H42" s="47">
        <f>H43</f>
        <v>27886</v>
      </c>
      <c r="I42" s="47">
        <f t="shared" si="7"/>
        <v>198700</v>
      </c>
      <c r="J42" s="22"/>
      <c r="K42" s="22"/>
      <c r="L42" s="23"/>
      <c r="M42" s="22"/>
      <c r="N42" s="22"/>
      <c r="O42" s="22"/>
      <c r="P42" s="34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</row>
    <row r="43" spans="1:74" ht="19.5" customHeight="1">
      <c r="A43" s="41"/>
      <c r="B43" s="36" t="s">
        <v>40</v>
      </c>
      <c r="C43" s="48">
        <v>2</v>
      </c>
      <c r="D43" s="48">
        <v>2</v>
      </c>
      <c r="E43" s="48">
        <v>2</v>
      </c>
      <c r="F43" s="48">
        <v>2</v>
      </c>
      <c r="G43" s="48">
        <v>0</v>
      </c>
      <c r="H43" s="48">
        <v>27886</v>
      </c>
      <c r="I43" s="48">
        <v>198700</v>
      </c>
      <c r="L43" s="37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60" s="21" customFormat="1" ht="19.5" customHeight="1">
      <c r="A44" s="28" t="s">
        <v>42</v>
      </c>
      <c r="B44" s="29"/>
      <c r="C44" s="47">
        <f>C45+C46</f>
        <v>1</v>
      </c>
      <c r="D44" s="47">
        <f aca="true" t="shared" si="8" ref="D44:I44">D45+D46</f>
        <v>2</v>
      </c>
      <c r="E44" s="47">
        <f t="shared" si="8"/>
        <v>2</v>
      </c>
      <c r="F44" s="47">
        <f t="shared" si="8"/>
        <v>1</v>
      </c>
      <c r="G44" s="47">
        <f t="shared" si="8"/>
        <v>2004</v>
      </c>
      <c r="H44" s="47">
        <f t="shared" si="8"/>
        <v>17157</v>
      </c>
      <c r="I44" s="47">
        <f t="shared" si="8"/>
        <v>217902</v>
      </c>
      <c r="J44" s="22"/>
      <c r="K44" s="22"/>
      <c r="L44" s="23"/>
      <c r="M44" s="22"/>
      <c r="N44" s="22"/>
      <c r="O44" s="22"/>
      <c r="P44" s="34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</row>
    <row r="45" spans="1:74" ht="19.5" customHeight="1">
      <c r="A45" s="38"/>
      <c r="B45" s="36" t="s">
        <v>43</v>
      </c>
      <c r="C45" s="48">
        <v>0</v>
      </c>
      <c r="D45" s="48">
        <v>1</v>
      </c>
      <c r="E45" s="48">
        <v>1</v>
      </c>
      <c r="F45" s="48">
        <v>0</v>
      </c>
      <c r="G45" s="48">
        <v>2004</v>
      </c>
      <c r="H45" s="48">
        <v>8015</v>
      </c>
      <c r="I45" s="48">
        <v>65000</v>
      </c>
      <c r="L45" s="37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1:74" ht="19.5" customHeight="1">
      <c r="A46" s="65" t="s">
        <v>81</v>
      </c>
      <c r="B46" s="36" t="s">
        <v>44</v>
      </c>
      <c r="C46" s="49">
        <v>1</v>
      </c>
      <c r="D46" s="49">
        <v>1</v>
      </c>
      <c r="E46" s="49">
        <v>1</v>
      </c>
      <c r="F46" s="49">
        <v>1</v>
      </c>
      <c r="G46" s="49">
        <v>0</v>
      </c>
      <c r="H46" s="49">
        <v>9142</v>
      </c>
      <c r="I46" s="49">
        <v>152902</v>
      </c>
      <c r="J46" s="7" t="s">
        <v>71</v>
      </c>
      <c r="L46" s="37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1:74" ht="6" customHeight="1">
      <c r="A47" s="11"/>
      <c r="B47" s="16"/>
      <c r="C47" s="17"/>
      <c r="D47" s="17"/>
      <c r="E47" s="17"/>
      <c r="F47" s="17"/>
      <c r="G47" s="17"/>
      <c r="H47" s="17"/>
      <c r="I47" s="17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1:74" ht="43.5" customHeight="1">
      <c r="A48" s="5" t="s">
        <v>2</v>
      </c>
      <c r="B48" s="18"/>
      <c r="C48" s="18"/>
      <c r="D48" s="43" t="s">
        <v>46</v>
      </c>
      <c r="E48" s="7"/>
      <c r="F48" s="7"/>
      <c r="G48" s="37"/>
      <c r="H48" s="86" t="s">
        <v>83</v>
      </c>
      <c r="I48" s="86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74" ht="30" customHeight="1">
      <c r="A49" s="31" t="s">
        <v>50</v>
      </c>
      <c r="B49" s="31" t="s">
        <v>49</v>
      </c>
      <c r="D49" s="43"/>
      <c r="E49" s="7"/>
      <c r="F49" s="7"/>
      <c r="G49" s="37"/>
      <c r="H49" s="67" t="s">
        <v>57</v>
      </c>
      <c r="I49" s="37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74" ht="13.5" customHeight="1">
      <c r="A50" s="19" t="s">
        <v>2</v>
      </c>
      <c r="B50" s="20"/>
      <c r="C50" s="20"/>
      <c r="D50" s="43" t="s">
        <v>47</v>
      </c>
      <c r="E50" s="7"/>
      <c r="F50" s="7"/>
      <c r="G50" s="37"/>
      <c r="H50" s="37"/>
      <c r="I50" s="37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1:74" ht="21" customHeight="1">
      <c r="A51" s="19"/>
      <c r="B51" s="20"/>
      <c r="C51" s="20"/>
      <c r="D51" s="7"/>
      <c r="E51" s="7"/>
      <c r="F51" s="7"/>
      <c r="G51" s="37"/>
      <c r="H51" s="37"/>
      <c r="I51" s="37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60" s="59" customFormat="1" ht="18" customHeight="1">
      <c r="A52" s="53" t="s">
        <v>58</v>
      </c>
      <c r="B52" s="53"/>
      <c r="C52" s="53"/>
      <c r="D52" s="53"/>
      <c r="E52" s="54"/>
      <c r="F52" s="54"/>
      <c r="G52" s="54"/>
      <c r="H52" s="54"/>
      <c r="I52" s="54"/>
      <c r="J52" s="55"/>
      <c r="K52" s="55"/>
      <c r="L52" s="56"/>
      <c r="M52" s="56"/>
      <c r="N52" s="56"/>
      <c r="O52" s="56"/>
      <c r="P52" s="57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</row>
    <row r="53" spans="1:60" s="59" customFormat="1" ht="18" customHeight="1">
      <c r="A53" s="53" t="s">
        <v>62</v>
      </c>
      <c r="B53" s="53"/>
      <c r="C53" s="54"/>
      <c r="D53" s="54"/>
      <c r="E53" s="54"/>
      <c r="F53" s="54"/>
      <c r="G53" s="54"/>
      <c r="H53" s="54"/>
      <c r="I53" s="54"/>
      <c r="J53" s="55"/>
      <c r="K53" s="55"/>
      <c r="L53" s="56"/>
      <c r="M53" s="56"/>
      <c r="N53" s="56"/>
      <c r="O53" s="56"/>
      <c r="P53" s="57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</row>
    <row r="54" spans="1:60" s="59" customFormat="1" ht="18" customHeight="1">
      <c r="A54" s="53" t="s">
        <v>59</v>
      </c>
      <c r="B54" s="53"/>
      <c r="C54" s="53"/>
      <c r="D54" s="53"/>
      <c r="E54" s="54"/>
      <c r="F54" s="54"/>
      <c r="G54" s="54"/>
      <c r="H54" s="54"/>
      <c r="I54" s="54"/>
      <c r="J54" s="55"/>
      <c r="K54" s="55"/>
      <c r="L54" s="56"/>
      <c r="M54" s="56"/>
      <c r="N54" s="56"/>
      <c r="O54" s="56"/>
      <c r="P54" s="57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</row>
    <row r="55" spans="1:60" s="59" customFormat="1" ht="18" customHeight="1">
      <c r="A55" s="53" t="s">
        <v>60</v>
      </c>
      <c r="B55" s="60"/>
      <c r="C55" s="60"/>
      <c r="D55" s="60"/>
      <c r="E55" s="54"/>
      <c r="F55" s="54"/>
      <c r="G55" s="54"/>
      <c r="H55" s="54"/>
      <c r="I55" s="54"/>
      <c r="J55" s="55"/>
      <c r="K55" s="55"/>
      <c r="L55" s="56"/>
      <c r="M55" s="56"/>
      <c r="N55" s="56"/>
      <c r="O55" s="56"/>
      <c r="P55" s="57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</row>
    <row r="56" spans="1:60" s="59" customFormat="1" ht="18" customHeight="1">
      <c r="A56" s="53" t="s">
        <v>61</v>
      </c>
      <c r="B56" s="60"/>
      <c r="C56" s="54"/>
      <c r="D56" s="54"/>
      <c r="E56" s="54"/>
      <c r="F56" s="54"/>
      <c r="G56" s="54"/>
      <c r="H56" s="54"/>
      <c r="I56" s="54"/>
      <c r="J56" s="55"/>
      <c r="K56" s="55"/>
      <c r="L56" s="56"/>
      <c r="M56" s="56"/>
      <c r="N56" s="56"/>
      <c r="O56" s="56"/>
      <c r="P56" s="57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</row>
    <row r="57" spans="1:59" s="61" customFormat="1" ht="15.75">
      <c r="A57" s="53" t="s">
        <v>63</v>
      </c>
      <c r="B57" s="59"/>
      <c r="F57" s="62"/>
      <c r="G57" s="68"/>
      <c r="H57" s="68"/>
      <c r="I57" s="69"/>
      <c r="J57" s="63"/>
      <c r="K57" s="63"/>
      <c r="L57" s="63"/>
      <c r="M57" s="63"/>
      <c r="N57" s="63"/>
      <c r="O57" s="63"/>
      <c r="P57" s="64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</row>
    <row r="58" spans="1:60" s="61" customFormat="1" ht="15.75">
      <c r="A58" s="85" t="s">
        <v>78</v>
      </c>
      <c r="B58" s="85"/>
      <c r="C58" s="85"/>
      <c r="D58" s="85"/>
      <c r="E58" s="85"/>
      <c r="F58" s="85"/>
      <c r="G58" s="85"/>
      <c r="H58" s="85"/>
      <c r="I58" s="85"/>
      <c r="J58" s="63"/>
      <c r="K58" s="63"/>
      <c r="L58" s="63"/>
      <c r="M58" s="63"/>
      <c r="N58" s="63"/>
      <c r="O58" s="63"/>
      <c r="P58" s="64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</row>
    <row r="59" spans="1:60" s="61" customFormat="1" ht="15.75">
      <c r="A59" s="85" t="s">
        <v>80</v>
      </c>
      <c r="B59" s="85"/>
      <c r="C59" s="85"/>
      <c r="D59" s="85"/>
      <c r="E59" s="85"/>
      <c r="F59" s="85"/>
      <c r="G59" s="85"/>
      <c r="H59" s="85"/>
      <c r="I59" s="85"/>
      <c r="J59" s="63"/>
      <c r="K59" s="63"/>
      <c r="L59" s="63"/>
      <c r="M59" s="63"/>
      <c r="N59" s="63"/>
      <c r="O59" s="63"/>
      <c r="P59" s="64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</row>
    <row r="60" spans="1:60" s="61" customFormat="1" ht="15.75">
      <c r="A60" s="85" t="s">
        <v>82</v>
      </c>
      <c r="B60" s="85"/>
      <c r="C60" s="85"/>
      <c r="D60" s="85"/>
      <c r="E60" s="85"/>
      <c r="F60" s="85"/>
      <c r="G60" s="85"/>
      <c r="H60" s="85"/>
      <c r="I60" s="85"/>
      <c r="J60" s="63"/>
      <c r="K60" s="63"/>
      <c r="L60" s="63"/>
      <c r="M60" s="63"/>
      <c r="N60" s="63"/>
      <c r="O60" s="63"/>
      <c r="P60" s="64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</row>
    <row r="61" spans="1:74" s="61" customFormat="1" ht="15.75">
      <c r="A61" s="85"/>
      <c r="B61" s="85"/>
      <c r="C61" s="85"/>
      <c r="D61" s="85"/>
      <c r="E61" s="85"/>
      <c r="F61" s="85"/>
      <c r="G61" s="85"/>
      <c r="H61" s="85"/>
      <c r="I61" s="85"/>
      <c r="J61" s="63"/>
      <c r="K61" s="63"/>
      <c r="L61" s="63"/>
      <c r="M61" s="63"/>
      <c r="N61" s="63"/>
      <c r="O61" s="63"/>
      <c r="P61" s="64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</row>
  </sheetData>
  <sheetProtection/>
  <mergeCells count="20">
    <mergeCell ref="A59:I59"/>
    <mergeCell ref="A60:I60"/>
    <mergeCell ref="H48:I48"/>
    <mergeCell ref="A58:I58"/>
    <mergeCell ref="A61:I61"/>
    <mergeCell ref="A4:I4"/>
    <mergeCell ref="G6:G8"/>
    <mergeCell ref="H6:H8"/>
    <mergeCell ref="I6:I8"/>
    <mergeCell ref="C6:C7"/>
    <mergeCell ref="D6:D7"/>
    <mergeCell ref="E6:E7"/>
    <mergeCell ref="F6:F7"/>
    <mergeCell ref="H1:I1"/>
    <mergeCell ref="H2:I2"/>
    <mergeCell ref="F1:G1"/>
    <mergeCell ref="F2:G2"/>
    <mergeCell ref="C5:F5"/>
    <mergeCell ref="G5:H5"/>
    <mergeCell ref="A3:I3"/>
  </mergeCells>
  <printOptions horizontalCentered="1"/>
  <pageMargins left="0.5905511811023623" right="0.35433070866141736" top="0.4724409448818898" bottom="0.3937007874015748" header="0.5118110236220472" footer="0.5118110236220472"/>
  <pageSetup horizontalDpi="1200" verticalDpi="1200" orientation="landscape" pageOrder="overThenDown" paperSize="8" r:id="rId2"/>
  <rowBreaks count="2" manualBreakCount="2">
    <brk id="31" max="8" man="1"/>
    <brk id="6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水庫或壩堰淤積濬渫執行成果</dc:title>
  <dc:subject>水庫或壩堰淤積濬渫執行成果</dc:subject>
  <dc:creator>經濟部水利署</dc:creator>
  <cp:keywords>水庫或壩堰淤積濬渫執行成果</cp:keywords>
  <dc:description>水庫或壩堰淤積濬渫執行成果</dc:description>
  <cp:lastModifiedBy>張佩宜</cp:lastModifiedBy>
  <cp:lastPrinted>2019-03-21T03:03:18Z</cp:lastPrinted>
  <dcterms:created xsi:type="dcterms:W3CDTF">2002-08-07T06:48:21Z</dcterms:created>
  <dcterms:modified xsi:type="dcterms:W3CDTF">2019-03-21T07:03:02Z</dcterms:modified>
  <cp:category>I2Z</cp:category>
  <cp:version/>
  <cp:contentType/>
  <cp:contentStatus/>
</cp:coreProperties>
</file>