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720" windowHeight="11880" activeTab="0"/>
  </bookViews>
  <sheets>
    <sheet name="A3(107)" sheetId="1" r:id="rId1"/>
  </sheets>
  <definedNames>
    <definedName name="_xlnm.Print_Area" localSheetId="0">'A3(107)'!$A$1:$K$50</definedName>
    <definedName name="_xlnm.Print_Titles" localSheetId="0">'A3(107)'!$1:$8</definedName>
  </definedNames>
  <calcPr fullCalcOnLoad="1"/>
</workbook>
</file>

<file path=xl/sharedStrings.xml><?xml version="1.0" encoding="utf-8"?>
<sst xmlns="http://schemas.openxmlformats.org/spreadsheetml/2006/main" count="99" uniqueCount="81">
  <si>
    <t>公  開  類</t>
  </si>
  <si>
    <t xml:space="preserve"> </t>
  </si>
  <si>
    <t>編製機關</t>
  </si>
  <si>
    <t>經濟部水利署</t>
  </si>
  <si>
    <t>年      報</t>
  </si>
  <si>
    <t>次年3月15日前編報</t>
  </si>
  <si>
    <t>表    號</t>
  </si>
  <si>
    <t>1140-00-01</t>
  </si>
  <si>
    <t>　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</si>
  <si>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</si>
  <si>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t>災害種類</t>
  </si>
  <si>
    <t>災害時間</t>
  </si>
  <si>
    <t>水系別</t>
  </si>
  <si>
    <t>縣市別</t>
  </si>
  <si>
    <t>堤　　防</t>
  </si>
  <si>
    <t>護　　岸</t>
  </si>
  <si>
    <t>水    門</t>
  </si>
  <si>
    <t>其　　他</t>
  </si>
  <si>
    <t>(新臺幣千元)</t>
  </si>
  <si>
    <t>(災害名稱)</t>
  </si>
  <si>
    <t>(公尺)</t>
  </si>
  <si>
    <t>(座)</t>
  </si>
  <si>
    <t>(處)</t>
  </si>
  <si>
    <t>總計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</si>
  <si>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</si>
  <si>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復建</t>
  </si>
  <si>
    <t>總計</t>
  </si>
  <si>
    <t>豪雨合計</t>
  </si>
  <si>
    <t>主辦統計人員</t>
  </si>
  <si>
    <t>填  表</t>
  </si>
  <si>
    <t>審  核</t>
  </si>
  <si>
    <t>機關首長</t>
  </si>
  <si>
    <t>業務主管人員</t>
  </si>
  <si>
    <t>新北市</t>
  </si>
  <si>
    <t>縣(市)管河川豪雨計</t>
  </si>
  <si>
    <t>中央管河川豪雨計</t>
  </si>
  <si>
    <t>6月豪雨小計</t>
  </si>
  <si>
    <t>南投縣</t>
  </si>
  <si>
    <t>烏溪</t>
  </si>
  <si>
    <t>八蓮溪</t>
  </si>
  <si>
    <t>中華民國107年</t>
  </si>
  <si>
    <t>8月豪雨小計</t>
  </si>
  <si>
    <t>107.06.19</t>
  </si>
  <si>
    <t>107.08.23</t>
  </si>
  <si>
    <t>急水溪</t>
  </si>
  <si>
    <t>臺南市</t>
  </si>
  <si>
    <t>八掌溪</t>
  </si>
  <si>
    <t>阿公店溪</t>
  </si>
  <si>
    <t>鹽水溪</t>
  </si>
  <si>
    <t>高雄市</t>
  </si>
  <si>
    <t>3月豪雨小計</t>
  </si>
  <si>
    <t>107.03.21</t>
  </si>
  <si>
    <t>9月豪雨小計</t>
  </si>
  <si>
    <t>107.09.08</t>
  </si>
  <si>
    <t>瑪鍊溪</t>
  </si>
  <si>
    <t>新北市</t>
  </si>
  <si>
    <t>員潭溪</t>
  </si>
  <si>
    <t>雙溪</t>
  </si>
  <si>
    <t>臺北市</t>
  </si>
  <si>
    <t>新虎尾溪</t>
  </si>
  <si>
    <t>雲林縣</t>
  </si>
  <si>
    <t>林邊溪</t>
  </si>
  <si>
    <t>楓港溪</t>
  </si>
  <si>
    <t>屏東縣</t>
  </si>
  <si>
    <t>107.08.28</t>
  </si>
  <si>
    <t>大竹溪</t>
  </si>
  <si>
    <t>臺東縣</t>
  </si>
  <si>
    <t>地震合計</t>
  </si>
  <si>
    <t>0206地震小計</t>
  </si>
  <si>
    <t>縣(市)管河川地震計</t>
  </si>
  <si>
    <t>107.02.06</t>
  </si>
  <si>
    <t>吉安溪</t>
  </si>
  <si>
    <t>美崙溪</t>
  </si>
  <si>
    <t>花蓮縣</t>
  </si>
  <si>
    <t>天然災害河川防洪設施受損情形（本表共2頁）</t>
  </si>
  <si>
    <t>填表說明：1.本表由本署主計室編製1式2份，1份送本署河川海岸組，1份自存，並公布於本署網站。</t>
  </si>
  <si>
    <t>　　　　　2.各填報單位於次年1月底前將資料報送本署，由本署於次年3月15日前完成彙編。</t>
  </si>
  <si>
    <t>　　　　　3.「河川別」、「設施地點」及「設施名稱」請資料來源機關詳實填列，本署彙整資料時免填。</t>
  </si>
  <si>
    <t>資料來源：本署所屬各河川局、各直轄市政府(臺南市及高雄市除外)、縣(市)政府(宜蘭縣、新竹縣、苗栗縣、雲林縣、屏東縣、臺東縣及花蓮縣)。</t>
  </si>
  <si>
    <t>中華民國108年3月8日編製</t>
  </si>
  <si>
    <t>預　　估　　經　　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</si>
</sst>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_-;_-@_-"/>
    <numFmt numFmtId="178" formatCode="_-* #,##0.00_-;\-* #,##0.00_-;_-* &quot;-&quot;_-;_-@_-"/>
  </numFmts>
  <fonts count="44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新細明體"/>
      <family val="1"/>
    </font>
    <font>
      <sz val="1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1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 vertical="center"/>
    </xf>
    <xf numFmtId="1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 indent="2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3"/>
    </xf>
    <xf numFmtId="0" fontId="7" fillId="0" borderId="16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6" fontId="8" fillId="0" borderId="0" xfId="34" applyFont="1" applyFill="1" applyBorder="1" applyAlignment="1">
      <alignment/>
    </xf>
    <xf numFmtId="176" fontId="2" fillId="0" borderId="0" xfId="34" applyFont="1" applyFill="1" applyBorder="1" applyAlignment="1">
      <alignment/>
    </xf>
    <xf numFmtId="11" fontId="2" fillId="0" borderId="0" xfId="0" applyNumberFormat="1" applyFont="1" applyFill="1" applyBorder="1" applyAlignment="1">
      <alignment horizontal="left" vertical="center"/>
    </xf>
    <xf numFmtId="176" fontId="2" fillId="0" borderId="0" xfId="34" applyFont="1" applyFill="1" applyBorder="1" applyAlignment="1">
      <alignment horizontal="center"/>
    </xf>
    <xf numFmtId="176" fontId="2" fillId="0" borderId="0" xfId="34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1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left"/>
    </xf>
    <xf numFmtId="11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9" xfId="0" applyFont="1" applyFill="1" applyBorder="1" applyAlignment="1">
      <alignment horizontal="left" vertical="center" indent="3"/>
    </xf>
    <xf numFmtId="176" fontId="2" fillId="0" borderId="0" xfId="34" applyFont="1" applyFill="1" applyAlignment="1">
      <alignment horizontal="right" vertical="center"/>
    </xf>
    <xf numFmtId="0" fontId="0" fillId="0" borderId="0" xfId="0" applyFill="1" applyBorder="1" applyAlignment="1">
      <alignment/>
    </xf>
    <xf numFmtId="11" fontId="43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indent="3"/>
    </xf>
    <xf numFmtId="41" fontId="2" fillId="0" borderId="15" xfId="0" applyNumberFormat="1" applyFon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left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 wrapText="1"/>
    </xf>
    <xf numFmtId="41" fontId="6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43" fillId="0" borderId="0" xfId="34" applyFont="1" applyFill="1" applyBorder="1" applyAlignment="1">
      <alignment/>
    </xf>
    <xf numFmtId="176" fontId="43" fillId="0" borderId="0" xfId="34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1" fontId="8" fillId="0" borderId="0" xfId="0" applyNumberFormat="1" applyFont="1" applyFill="1" applyBorder="1" applyAlignment="1">
      <alignment horizontal="left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32.875" style="13" customWidth="1"/>
    <col min="2" max="2" width="13.00390625" style="62" customWidth="1"/>
    <col min="3" max="3" width="17.125" style="62" customWidth="1"/>
    <col min="4" max="4" width="13.75390625" style="63" customWidth="1"/>
    <col min="5" max="5" width="14.50390625" style="13" customWidth="1"/>
    <col min="6" max="6" width="13.25390625" style="13" customWidth="1"/>
    <col min="7" max="7" width="14.375" style="13" customWidth="1"/>
    <col min="8" max="8" width="14.25390625" style="13" customWidth="1"/>
    <col min="9" max="9" width="16.75390625" style="13" customWidth="1"/>
    <col min="10" max="10" width="15.50390625" style="13" customWidth="1"/>
    <col min="11" max="11" width="16.375" style="13" customWidth="1"/>
    <col min="12" max="12" width="9.50390625" style="13" bestFit="1" customWidth="1"/>
    <col min="13" max="16384" width="9.00390625" style="13" customWidth="1"/>
  </cols>
  <sheetData>
    <row r="1" spans="1:11" s="6" customFormat="1" ht="24.75" customHeight="1">
      <c r="A1" s="1" t="s">
        <v>0</v>
      </c>
      <c r="B1" s="2" t="s">
        <v>1</v>
      </c>
      <c r="C1" s="3"/>
      <c r="D1" s="4"/>
      <c r="E1" s="5"/>
      <c r="F1" s="5"/>
      <c r="G1" s="5"/>
      <c r="H1" s="5"/>
      <c r="I1" s="1" t="s">
        <v>2</v>
      </c>
      <c r="J1" s="79" t="s">
        <v>3</v>
      </c>
      <c r="K1" s="80"/>
    </row>
    <row r="2" spans="1:11" s="6" customFormat="1" ht="26.25" customHeight="1">
      <c r="A2" s="1" t="s">
        <v>4</v>
      </c>
      <c r="B2" s="7" t="s">
        <v>5</v>
      </c>
      <c r="C2" s="8"/>
      <c r="D2" s="9"/>
      <c r="E2" s="10"/>
      <c r="F2" s="10"/>
      <c r="G2" s="10"/>
      <c r="H2" s="10"/>
      <c r="I2" s="1" t="s">
        <v>6</v>
      </c>
      <c r="J2" s="79" t="s">
        <v>7</v>
      </c>
      <c r="K2" s="80"/>
    </row>
    <row r="3" spans="1:11" ht="11.25" customHeight="1">
      <c r="A3" s="11"/>
      <c r="B3" s="2"/>
      <c r="C3" s="2"/>
      <c r="D3" s="12"/>
      <c r="E3" s="11"/>
      <c r="F3" s="11"/>
      <c r="G3" s="11"/>
      <c r="H3" s="11"/>
      <c r="I3" s="11"/>
      <c r="J3" s="11"/>
      <c r="K3" s="11"/>
    </row>
    <row r="4" spans="1:11" ht="26.25" customHeight="1">
      <c r="A4" s="81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6.25" customHeight="1">
      <c r="A5" s="82" t="s">
        <v>40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3.25" customHeight="1">
      <c r="A6" s="14"/>
      <c r="B6" s="15" t="s">
        <v>8</v>
      </c>
      <c r="C6" s="15"/>
      <c r="D6" s="16"/>
      <c r="E6" s="79" t="s">
        <v>9</v>
      </c>
      <c r="F6" s="83"/>
      <c r="G6" s="83"/>
      <c r="H6" s="83"/>
      <c r="I6" s="17" t="s">
        <v>80</v>
      </c>
      <c r="J6" s="18"/>
      <c r="K6" s="18"/>
    </row>
    <row r="7" spans="1:11" ht="28.5" customHeight="1">
      <c r="A7" s="19" t="s">
        <v>10</v>
      </c>
      <c r="B7" s="19" t="s">
        <v>11</v>
      </c>
      <c r="C7" s="20" t="s">
        <v>12</v>
      </c>
      <c r="D7" s="20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2" t="s">
        <v>18</v>
      </c>
      <c r="J7" s="23"/>
      <c r="K7" s="23"/>
    </row>
    <row r="8" spans="1:11" ht="31.5" customHeight="1">
      <c r="A8" s="24" t="s">
        <v>19</v>
      </c>
      <c r="B8" s="25"/>
      <c r="C8" s="25"/>
      <c r="D8" s="26"/>
      <c r="E8" s="27" t="s">
        <v>20</v>
      </c>
      <c r="F8" s="27" t="s">
        <v>20</v>
      </c>
      <c r="G8" s="27" t="s">
        <v>21</v>
      </c>
      <c r="H8" s="28" t="s">
        <v>22</v>
      </c>
      <c r="I8" s="29" t="s">
        <v>23</v>
      </c>
      <c r="J8" s="30" t="s">
        <v>24</v>
      </c>
      <c r="K8" s="30" t="s">
        <v>25</v>
      </c>
    </row>
    <row r="9" spans="1:11" ht="27.75" customHeight="1">
      <c r="A9" s="31" t="s">
        <v>26</v>
      </c>
      <c r="B9" s="32"/>
      <c r="C9" s="33"/>
      <c r="D9" s="34"/>
      <c r="E9" s="35">
        <f>E10+E16</f>
        <v>431</v>
      </c>
      <c r="F9" s="35">
        <f aca="true" t="shared" si="0" ref="F9:K9">F10+F16</f>
        <v>604</v>
      </c>
      <c r="G9" s="35">
        <f t="shared" si="0"/>
        <v>0</v>
      </c>
      <c r="H9" s="35">
        <f t="shared" si="0"/>
        <v>8</v>
      </c>
      <c r="I9" s="35">
        <f t="shared" si="0"/>
        <v>58472</v>
      </c>
      <c r="J9" s="35">
        <f t="shared" si="0"/>
        <v>25286</v>
      </c>
      <c r="K9" s="35">
        <f t="shared" si="0"/>
        <v>33186</v>
      </c>
    </row>
    <row r="10" spans="1:11" ht="27.75" customHeight="1">
      <c r="A10" s="36" t="s">
        <v>67</v>
      </c>
      <c r="B10" s="33"/>
      <c r="C10" s="33"/>
      <c r="D10" s="34"/>
      <c r="E10" s="35">
        <f>E11</f>
        <v>101</v>
      </c>
      <c r="F10" s="35">
        <f aca="true" t="shared" si="1" ref="F10:K11">F11</f>
        <v>130</v>
      </c>
      <c r="G10" s="35">
        <f t="shared" si="1"/>
        <v>0</v>
      </c>
      <c r="H10" s="35">
        <f t="shared" si="1"/>
        <v>4</v>
      </c>
      <c r="I10" s="35">
        <f t="shared" si="1"/>
        <v>15000</v>
      </c>
      <c r="J10" s="35">
        <f t="shared" si="1"/>
        <v>0</v>
      </c>
      <c r="K10" s="35">
        <f t="shared" si="1"/>
        <v>15000</v>
      </c>
    </row>
    <row r="11" spans="1:11" s="6" customFormat="1" ht="27.75" customHeight="1">
      <c r="A11" s="37" t="s">
        <v>68</v>
      </c>
      <c r="B11" s="42"/>
      <c r="C11" s="38"/>
      <c r="D11" s="39"/>
      <c r="E11" s="35">
        <f>E12</f>
        <v>101</v>
      </c>
      <c r="F11" s="35">
        <f t="shared" si="1"/>
        <v>130</v>
      </c>
      <c r="G11" s="35">
        <f t="shared" si="1"/>
        <v>0</v>
      </c>
      <c r="H11" s="35">
        <f t="shared" si="1"/>
        <v>4</v>
      </c>
      <c r="I11" s="35">
        <f t="shared" si="1"/>
        <v>15000</v>
      </c>
      <c r="J11" s="35">
        <f t="shared" si="1"/>
        <v>0</v>
      </c>
      <c r="K11" s="35">
        <f t="shared" si="1"/>
        <v>15000</v>
      </c>
    </row>
    <row r="12" spans="1:11" s="74" customFormat="1" ht="27.75" customHeight="1">
      <c r="A12" s="40" t="s">
        <v>69</v>
      </c>
      <c r="B12" s="42"/>
      <c r="C12" s="38"/>
      <c r="D12" s="39"/>
      <c r="E12" s="43">
        <f>SUM(E13:E14)</f>
        <v>101</v>
      </c>
      <c r="F12" s="43">
        <f aca="true" t="shared" si="2" ref="F12:K12">SUM(F13:F14)</f>
        <v>130</v>
      </c>
      <c r="G12" s="43">
        <f t="shared" si="2"/>
        <v>0</v>
      </c>
      <c r="H12" s="43">
        <f t="shared" si="2"/>
        <v>4</v>
      </c>
      <c r="I12" s="43">
        <f t="shared" si="2"/>
        <v>15000</v>
      </c>
      <c r="J12" s="43">
        <f t="shared" si="2"/>
        <v>0</v>
      </c>
      <c r="K12" s="43">
        <f t="shared" si="2"/>
        <v>15000</v>
      </c>
    </row>
    <row r="13" spans="1:11" s="6" customFormat="1" ht="27.75" customHeight="1">
      <c r="A13" s="41"/>
      <c r="B13" s="42" t="s">
        <v>70</v>
      </c>
      <c r="C13" s="38" t="s">
        <v>71</v>
      </c>
      <c r="D13" s="39" t="s">
        <v>73</v>
      </c>
      <c r="E13" s="43">
        <v>0</v>
      </c>
      <c r="F13" s="43">
        <v>130</v>
      </c>
      <c r="G13" s="43">
        <v>0</v>
      </c>
      <c r="H13" s="43">
        <v>3</v>
      </c>
      <c r="I13" s="43">
        <f>SUM(J13:K13)</f>
        <v>9500</v>
      </c>
      <c r="J13" s="43">
        <v>0</v>
      </c>
      <c r="K13" s="43">
        <v>9500</v>
      </c>
    </row>
    <row r="14" spans="1:11" s="6" customFormat="1" ht="27.75" customHeight="1">
      <c r="A14" s="41"/>
      <c r="B14" s="42" t="s">
        <v>70</v>
      </c>
      <c r="C14" s="38" t="s">
        <v>72</v>
      </c>
      <c r="D14" s="39" t="s">
        <v>73</v>
      </c>
      <c r="E14" s="43">
        <v>101</v>
      </c>
      <c r="F14" s="43">
        <v>0</v>
      </c>
      <c r="G14" s="43">
        <v>0</v>
      </c>
      <c r="H14" s="43">
        <v>1</v>
      </c>
      <c r="I14" s="43">
        <f>SUM(J14:K14)</f>
        <v>5500</v>
      </c>
      <c r="J14" s="43">
        <v>0</v>
      </c>
      <c r="K14" s="43">
        <v>5500</v>
      </c>
    </row>
    <row r="15" spans="1:11" s="6" customFormat="1" ht="27.75" customHeight="1">
      <c r="A15" s="41"/>
      <c r="B15" s="42"/>
      <c r="C15" s="38"/>
      <c r="D15" s="39"/>
      <c r="E15" s="43"/>
      <c r="F15" s="43"/>
      <c r="G15" s="43"/>
      <c r="H15" s="43"/>
      <c r="I15" s="43"/>
      <c r="J15" s="43"/>
      <c r="K15" s="43"/>
    </row>
    <row r="16" spans="1:11" s="48" customFormat="1" ht="27.75" customHeight="1">
      <c r="A16" s="36" t="s">
        <v>27</v>
      </c>
      <c r="B16" s="47"/>
      <c r="C16" s="4"/>
      <c r="D16" s="3"/>
      <c r="E16" s="35">
        <f>E17+E20+E23+E34</f>
        <v>330</v>
      </c>
      <c r="F16" s="35">
        <f aca="true" t="shared" si="3" ref="F16:K16">F17+F20+F23+F34</f>
        <v>474</v>
      </c>
      <c r="G16" s="35">
        <f t="shared" si="3"/>
        <v>0</v>
      </c>
      <c r="H16" s="35">
        <f t="shared" si="3"/>
        <v>4</v>
      </c>
      <c r="I16" s="35">
        <f t="shared" si="3"/>
        <v>43472</v>
      </c>
      <c r="J16" s="35">
        <f t="shared" si="3"/>
        <v>25286</v>
      </c>
      <c r="K16" s="35">
        <f t="shared" si="3"/>
        <v>18186</v>
      </c>
    </row>
    <row r="17" spans="1:11" s="48" customFormat="1" ht="27.75" customHeight="1">
      <c r="A17" s="37" t="s">
        <v>50</v>
      </c>
      <c r="B17" s="47"/>
      <c r="C17" s="4"/>
      <c r="D17" s="3"/>
      <c r="E17" s="35">
        <f>E18</f>
        <v>0</v>
      </c>
      <c r="F17" s="35">
        <f aca="true" t="shared" si="4" ref="F17:K17">F18</f>
        <v>132</v>
      </c>
      <c r="G17" s="35">
        <f t="shared" si="4"/>
        <v>0</v>
      </c>
      <c r="H17" s="35">
        <f t="shared" si="4"/>
        <v>0</v>
      </c>
      <c r="I17" s="35">
        <f t="shared" si="4"/>
        <v>451</v>
      </c>
      <c r="J17" s="35">
        <f t="shared" si="4"/>
        <v>0</v>
      </c>
      <c r="K17" s="35">
        <f t="shared" si="4"/>
        <v>451</v>
      </c>
    </row>
    <row r="18" spans="1:11" s="74" customFormat="1" ht="27.75" customHeight="1">
      <c r="A18" s="40" t="s">
        <v>34</v>
      </c>
      <c r="B18" s="42"/>
      <c r="C18" s="38"/>
      <c r="D18" s="39"/>
      <c r="E18" s="43">
        <f aca="true" t="shared" si="5" ref="E18:K18">SUM(E19:E19)</f>
        <v>0</v>
      </c>
      <c r="F18" s="43">
        <f t="shared" si="5"/>
        <v>132</v>
      </c>
      <c r="G18" s="43">
        <f t="shared" si="5"/>
        <v>0</v>
      </c>
      <c r="H18" s="43">
        <f t="shared" si="5"/>
        <v>0</v>
      </c>
      <c r="I18" s="43">
        <f t="shared" si="5"/>
        <v>451</v>
      </c>
      <c r="J18" s="43">
        <f t="shared" si="5"/>
        <v>0</v>
      </c>
      <c r="K18" s="43">
        <f t="shared" si="5"/>
        <v>451</v>
      </c>
    </row>
    <row r="19" spans="1:11" s="6" customFormat="1" ht="27.75" customHeight="1">
      <c r="A19" s="40"/>
      <c r="B19" s="42" t="s">
        <v>51</v>
      </c>
      <c r="C19" s="38" t="s">
        <v>39</v>
      </c>
      <c r="D19" s="39" t="s">
        <v>33</v>
      </c>
      <c r="E19" s="43">
        <v>0</v>
      </c>
      <c r="F19" s="43">
        <v>132</v>
      </c>
      <c r="G19" s="43">
        <v>0</v>
      </c>
      <c r="H19" s="43">
        <v>0</v>
      </c>
      <c r="I19" s="43">
        <f>SUM(J19:K19)</f>
        <v>451</v>
      </c>
      <c r="J19" s="43">
        <v>0</v>
      </c>
      <c r="K19" s="43">
        <v>451</v>
      </c>
    </row>
    <row r="20" spans="1:11" s="6" customFormat="1" ht="27.75" customHeight="1">
      <c r="A20" s="37" t="s">
        <v>36</v>
      </c>
      <c r="B20" s="47"/>
      <c r="C20" s="4"/>
      <c r="D20" s="3"/>
      <c r="E20" s="35">
        <f>E21</f>
        <v>0</v>
      </c>
      <c r="F20" s="35">
        <f aca="true" t="shared" si="6" ref="F20:K20">F21</f>
        <v>60</v>
      </c>
      <c r="G20" s="35">
        <f t="shared" si="6"/>
        <v>0</v>
      </c>
      <c r="H20" s="35">
        <f t="shared" si="6"/>
        <v>0</v>
      </c>
      <c r="I20" s="35">
        <f t="shared" si="6"/>
        <v>12000</v>
      </c>
      <c r="J20" s="35">
        <f t="shared" si="6"/>
        <v>12000</v>
      </c>
      <c r="K20" s="35">
        <f t="shared" si="6"/>
        <v>0</v>
      </c>
    </row>
    <row r="21" spans="1:11" s="74" customFormat="1" ht="27.75" customHeight="1">
      <c r="A21" s="40" t="s">
        <v>35</v>
      </c>
      <c r="B21" s="42"/>
      <c r="C21" s="38"/>
      <c r="D21" s="39"/>
      <c r="E21" s="43">
        <f aca="true" t="shared" si="7" ref="E21:K21">SUM(E22:E22)</f>
        <v>0</v>
      </c>
      <c r="F21" s="43">
        <f t="shared" si="7"/>
        <v>60</v>
      </c>
      <c r="G21" s="43">
        <f t="shared" si="7"/>
        <v>0</v>
      </c>
      <c r="H21" s="43">
        <f t="shared" si="7"/>
        <v>0</v>
      </c>
      <c r="I21" s="43">
        <f t="shared" si="7"/>
        <v>12000</v>
      </c>
      <c r="J21" s="43">
        <f t="shared" si="7"/>
        <v>12000</v>
      </c>
      <c r="K21" s="43">
        <f t="shared" si="7"/>
        <v>0</v>
      </c>
    </row>
    <row r="22" spans="1:11" s="48" customFormat="1" ht="27.75" customHeight="1">
      <c r="A22" s="40"/>
      <c r="B22" s="42" t="s">
        <v>42</v>
      </c>
      <c r="C22" s="38" t="s">
        <v>38</v>
      </c>
      <c r="D22" s="39" t="s">
        <v>37</v>
      </c>
      <c r="E22" s="43">
        <v>0</v>
      </c>
      <c r="F22" s="43">
        <v>60</v>
      </c>
      <c r="G22" s="43">
        <v>0</v>
      </c>
      <c r="H22" s="43">
        <v>0</v>
      </c>
      <c r="I22" s="43">
        <f>SUM(J22:K22)</f>
        <v>12000</v>
      </c>
      <c r="J22" s="43">
        <v>12000</v>
      </c>
      <c r="K22" s="43">
        <v>0</v>
      </c>
    </row>
    <row r="23" spans="1:11" s="6" customFormat="1" ht="27.75" customHeight="1">
      <c r="A23" s="37" t="s">
        <v>41</v>
      </c>
      <c r="B23" s="47"/>
      <c r="C23" s="4"/>
      <c r="D23" s="3"/>
      <c r="E23" s="35">
        <f aca="true" t="shared" si="8" ref="E23:K23">E24+E29</f>
        <v>330</v>
      </c>
      <c r="F23" s="35">
        <f t="shared" si="8"/>
        <v>270</v>
      </c>
      <c r="G23" s="35">
        <f t="shared" si="8"/>
        <v>0</v>
      </c>
      <c r="H23" s="35">
        <f t="shared" si="8"/>
        <v>0</v>
      </c>
      <c r="I23" s="35">
        <f t="shared" si="8"/>
        <v>18735</v>
      </c>
      <c r="J23" s="35">
        <f t="shared" si="8"/>
        <v>8000</v>
      </c>
      <c r="K23" s="35">
        <f t="shared" si="8"/>
        <v>10735</v>
      </c>
    </row>
    <row r="24" spans="1:11" s="74" customFormat="1" ht="27.75" customHeight="1">
      <c r="A24" s="40" t="s">
        <v>35</v>
      </c>
      <c r="B24" s="42"/>
      <c r="C24" s="38"/>
      <c r="D24" s="39"/>
      <c r="E24" s="43">
        <f>SUM(E25:E28)</f>
        <v>260</v>
      </c>
      <c r="F24" s="43">
        <f aca="true" t="shared" si="9" ref="F24:K24">SUM(F25:F28)</f>
        <v>40</v>
      </c>
      <c r="G24" s="43">
        <f t="shared" si="9"/>
        <v>0</v>
      </c>
      <c r="H24" s="43">
        <f t="shared" si="9"/>
        <v>0</v>
      </c>
      <c r="I24" s="43">
        <f>SUM(I25:I28)</f>
        <v>12000</v>
      </c>
      <c r="J24" s="43">
        <f t="shared" si="9"/>
        <v>8000</v>
      </c>
      <c r="K24" s="43">
        <f t="shared" si="9"/>
        <v>4000</v>
      </c>
    </row>
    <row r="25" spans="1:11" s="48" customFormat="1" ht="27.75" customHeight="1">
      <c r="A25" s="40"/>
      <c r="B25" s="42" t="s">
        <v>43</v>
      </c>
      <c r="C25" s="38" t="s">
        <v>44</v>
      </c>
      <c r="D25" s="39" t="s">
        <v>45</v>
      </c>
      <c r="E25" s="43">
        <v>0</v>
      </c>
      <c r="F25" s="43">
        <v>40</v>
      </c>
      <c r="G25" s="43">
        <v>0</v>
      </c>
      <c r="H25" s="43">
        <v>0</v>
      </c>
      <c r="I25" s="43">
        <f>SUM(J25:K25)</f>
        <v>5500</v>
      </c>
      <c r="J25" s="43">
        <v>1500</v>
      </c>
      <c r="K25" s="43">
        <v>4000</v>
      </c>
    </row>
    <row r="26" spans="1:11" s="6" customFormat="1" ht="27.75" customHeight="1">
      <c r="A26" s="40"/>
      <c r="B26" s="42" t="s">
        <v>43</v>
      </c>
      <c r="C26" s="38" t="s">
        <v>46</v>
      </c>
      <c r="D26" s="39" t="s">
        <v>45</v>
      </c>
      <c r="E26" s="43">
        <v>50</v>
      </c>
      <c r="F26" s="43">
        <v>0</v>
      </c>
      <c r="G26" s="43">
        <v>0</v>
      </c>
      <c r="H26" s="43">
        <v>0</v>
      </c>
      <c r="I26" s="43">
        <f>SUM(J26:K26)</f>
        <v>1500</v>
      </c>
      <c r="J26" s="43">
        <v>1500</v>
      </c>
      <c r="K26" s="43">
        <v>0</v>
      </c>
    </row>
    <row r="27" spans="1:11" s="6" customFormat="1" ht="27.75" customHeight="1">
      <c r="A27" s="40"/>
      <c r="B27" s="42" t="s">
        <v>43</v>
      </c>
      <c r="C27" s="38" t="s">
        <v>48</v>
      </c>
      <c r="D27" s="39" t="s">
        <v>45</v>
      </c>
      <c r="E27" s="43">
        <v>150</v>
      </c>
      <c r="F27" s="43">
        <v>0</v>
      </c>
      <c r="G27" s="43">
        <v>0</v>
      </c>
      <c r="H27" s="43">
        <v>0</v>
      </c>
      <c r="I27" s="43">
        <f>SUM(J27:K27)</f>
        <v>1000</v>
      </c>
      <c r="J27" s="43">
        <v>1000</v>
      </c>
      <c r="K27" s="43">
        <v>0</v>
      </c>
    </row>
    <row r="28" spans="1:11" s="6" customFormat="1" ht="27.75" customHeight="1">
      <c r="A28" s="64"/>
      <c r="B28" s="72" t="s">
        <v>43</v>
      </c>
      <c r="C28" s="44" t="s">
        <v>47</v>
      </c>
      <c r="D28" s="45" t="s">
        <v>49</v>
      </c>
      <c r="E28" s="46">
        <v>60</v>
      </c>
      <c r="F28" s="46">
        <v>0</v>
      </c>
      <c r="G28" s="46">
        <v>0</v>
      </c>
      <c r="H28" s="46">
        <v>0</v>
      </c>
      <c r="I28" s="46">
        <f>SUM(J28:K28)</f>
        <v>4000</v>
      </c>
      <c r="J28" s="46">
        <v>4000</v>
      </c>
      <c r="K28" s="46">
        <v>0</v>
      </c>
    </row>
    <row r="29" spans="1:11" s="6" customFormat="1" ht="30" customHeight="1">
      <c r="A29" s="68" t="s">
        <v>34</v>
      </c>
      <c r="B29" s="69"/>
      <c r="C29" s="70"/>
      <c r="D29" s="71"/>
      <c r="E29" s="73">
        <f>SUM(E30:E33)</f>
        <v>70</v>
      </c>
      <c r="F29" s="73">
        <f aca="true" t="shared" si="10" ref="F29:K29">SUM(F30:F33)</f>
        <v>230</v>
      </c>
      <c r="G29" s="73">
        <f t="shared" si="10"/>
        <v>0</v>
      </c>
      <c r="H29" s="73">
        <f t="shared" si="10"/>
        <v>0</v>
      </c>
      <c r="I29" s="73">
        <f t="shared" si="10"/>
        <v>6735</v>
      </c>
      <c r="J29" s="73">
        <f t="shared" si="10"/>
        <v>0</v>
      </c>
      <c r="K29" s="73">
        <f t="shared" si="10"/>
        <v>6735</v>
      </c>
    </row>
    <row r="30" spans="1:11" s="6" customFormat="1" ht="30" customHeight="1">
      <c r="A30" s="40"/>
      <c r="B30" s="42" t="s">
        <v>43</v>
      </c>
      <c r="C30" s="38" t="s">
        <v>59</v>
      </c>
      <c r="D30" s="39" t="s">
        <v>60</v>
      </c>
      <c r="E30" s="43">
        <v>50</v>
      </c>
      <c r="F30" s="43">
        <v>0</v>
      </c>
      <c r="G30" s="43">
        <v>0</v>
      </c>
      <c r="H30" s="43">
        <v>0</v>
      </c>
      <c r="I30" s="43">
        <f>SUM(J30:K30)</f>
        <v>1260</v>
      </c>
      <c r="J30" s="43">
        <v>0</v>
      </c>
      <c r="K30" s="43">
        <v>1260</v>
      </c>
    </row>
    <row r="31" spans="1:11" s="6" customFormat="1" ht="30" customHeight="1">
      <c r="A31" s="40"/>
      <c r="B31" s="42" t="s">
        <v>43</v>
      </c>
      <c r="C31" s="38" t="s">
        <v>61</v>
      </c>
      <c r="D31" s="39" t="s">
        <v>63</v>
      </c>
      <c r="E31" s="43">
        <v>0</v>
      </c>
      <c r="F31" s="43">
        <v>60</v>
      </c>
      <c r="G31" s="43">
        <v>0</v>
      </c>
      <c r="H31" s="43">
        <v>0</v>
      </c>
      <c r="I31" s="43">
        <f>SUM(J31:K31)</f>
        <v>2346</v>
      </c>
      <c r="J31" s="43">
        <v>0</v>
      </c>
      <c r="K31" s="43">
        <v>2346</v>
      </c>
    </row>
    <row r="32" spans="1:11" s="6" customFormat="1" ht="30" customHeight="1">
      <c r="A32" s="40"/>
      <c r="B32" s="42" t="s">
        <v>43</v>
      </c>
      <c r="C32" s="38" t="s">
        <v>62</v>
      </c>
      <c r="D32" s="39" t="s">
        <v>63</v>
      </c>
      <c r="E32" s="43">
        <v>0</v>
      </c>
      <c r="F32" s="43">
        <v>170</v>
      </c>
      <c r="G32" s="43">
        <v>0</v>
      </c>
      <c r="H32" s="43">
        <v>0</v>
      </c>
      <c r="I32" s="43">
        <f>SUM(J32:K32)</f>
        <v>1066</v>
      </c>
      <c r="J32" s="43">
        <v>0</v>
      </c>
      <c r="K32" s="43">
        <v>1066</v>
      </c>
    </row>
    <row r="33" spans="1:11" s="6" customFormat="1" ht="30" customHeight="1">
      <c r="A33" s="40"/>
      <c r="B33" s="42" t="s">
        <v>64</v>
      </c>
      <c r="C33" s="38" t="s">
        <v>65</v>
      </c>
      <c r="D33" s="39" t="s">
        <v>66</v>
      </c>
      <c r="E33" s="43">
        <v>20</v>
      </c>
      <c r="F33" s="43">
        <v>0</v>
      </c>
      <c r="G33" s="43">
        <v>0</v>
      </c>
      <c r="H33" s="43">
        <v>0</v>
      </c>
      <c r="I33" s="43">
        <f>SUM(J33:K33)</f>
        <v>2063</v>
      </c>
      <c r="J33" s="43">
        <v>0</v>
      </c>
      <c r="K33" s="43">
        <v>2063</v>
      </c>
    </row>
    <row r="34" spans="1:11" s="6" customFormat="1" ht="30" customHeight="1">
      <c r="A34" s="37" t="s">
        <v>52</v>
      </c>
      <c r="B34" s="47"/>
      <c r="C34" s="4"/>
      <c r="D34" s="3"/>
      <c r="E34" s="35">
        <f aca="true" t="shared" si="11" ref="E34:K34">E35</f>
        <v>0</v>
      </c>
      <c r="F34" s="35">
        <f t="shared" si="11"/>
        <v>12</v>
      </c>
      <c r="G34" s="35">
        <f t="shared" si="11"/>
        <v>0</v>
      </c>
      <c r="H34" s="35">
        <f t="shared" si="11"/>
        <v>4</v>
      </c>
      <c r="I34" s="35">
        <f t="shared" si="11"/>
        <v>12286</v>
      </c>
      <c r="J34" s="35">
        <f t="shared" si="11"/>
        <v>5286</v>
      </c>
      <c r="K34" s="35">
        <f t="shared" si="11"/>
        <v>7000</v>
      </c>
    </row>
    <row r="35" spans="1:11" s="6" customFormat="1" ht="30" customHeight="1">
      <c r="A35" s="40" t="s">
        <v>34</v>
      </c>
      <c r="B35" s="42"/>
      <c r="C35" s="38"/>
      <c r="D35" s="39"/>
      <c r="E35" s="35">
        <f aca="true" t="shared" si="12" ref="E35:K35">SUM(E36:E38)</f>
        <v>0</v>
      </c>
      <c r="F35" s="35">
        <f>SUM(F36:F38)</f>
        <v>12</v>
      </c>
      <c r="G35" s="35">
        <f t="shared" si="12"/>
        <v>0</v>
      </c>
      <c r="H35" s="35">
        <f t="shared" si="12"/>
        <v>4</v>
      </c>
      <c r="I35" s="35">
        <f t="shared" si="12"/>
        <v>12286</v>
      </c>
      <c r="J35" s="35">
        <f t="shared" si="12"/>
        <v>5286</v>
      </c>
      <c r="K35" s="35">
        <f t="shared" si="12"/>
        <v>7000</v>
      </c>
    </row>
    <row r="36" spans="1:11" s="6" customFormat="1" ht="30" customHeight="1">
      <c r="A36" s="40"/>
      <c r="B36" s="42" t="s">
        <v>53</v>
      </c>
      <c r="C36" s="38" t="s">
        <v>54</v>
      </c>
      <c r="D36" s="39" t="s">
        <v>55</v>
      </c>
      <c r="E36" s="43">
        <v>0</v>
      </c>
      <c r="F36" s="43">
        <v>0</v>
      </c>
      <c r="G36" s="43">
        <v>0</v>
      </c>
      <c r="H36" s="43">
        <v>3</v>
      </c>
      <c r="I36" s="43">
        <f>SUM(J36:K36)</f>
        <v>3966</v>
      </c>
      <c r="J36" s="43">
        <v>3966</v>
      </c>
      <c r="K36" s="43">
        <v>0</v>
      </c>
    </row>
    <row r="37" spans="1:11" s="6" customFormat="1" ht="30" customHeight="1">
      <c r="A37" s="40"/>
      <c r="B37" s="42" t="s">
        <v>53</v>
      </c>
      <c r="C37" s="38" t="s">
        <v>56</v>
      </c>
      <c r="D37" s="39" t="s">
        <v>55</v>
      </c>
      <c r="E37" s="43">
        <v>0</v>
      </c>
      <c r="F37" s="43">
        <v>0</v>
      </c>
      <c r="G37" s="43">
        <v>0</v>
      </c>
      <c r="H37" s="43">
        <v>1</v>
      </c>
      <c r="I37" s="43">
        <f>SUM(J37:K37)</f>
        <v>1320</v>
      </c>
      <c r="J37" s="43">
        <v>1320</v>
      </c>
      <c r="K37" s="43">
        <v>0</v>
      </c>
    </row>
    <row r="38" spans="1:11" s="6" customFormat="1" ht="30" customHeight="1">
      <c r="A38" s="40"/>
      <c r="B38" s="42" t="s">
        <v>53</v>
      </c>
      <c r="C38" s="38" t="s">
        <v>57</v>
      </c>
      <c r="D38" s="39" t="s">
        <v>58</v>
      </c>
      <c r="E38" s="43">
        <v>0</v>
      </c>
      <c r="F38" s="43">
        <v>12</v>
      </c>
      <c r="G38" s="43">
        <v>0</v>
      </c>
      <c r="H38" s="43">
        <v>0</v>
      </c>
      <c r="I38" s="43">
        <f>SUM(J38:K38)</f>
        <v>7000</v>
      </c>
      <c r="J38" s="43">
        <v>0</v>
      </c>
      <c r="K38" s="43">
        <v>7000</v>
      </c>
    </row>
    <row r="39" spans="1:11" s="66" customFormat="1" ht="12.75" customHeight="1">
      <c r="A39" s="49"/>
      <c r="B39" s="46"/>
      <c r="C39" s="44"/>
      <c r="D39" s="45"/>
      <c r="E39" s="46"/>
      <c r="F39" s="46"/>
      <c r="G39" s="46"/>
      <c r="H39" s="46"/>
      <c r="I39" s="46"/>
      <c r="J39" s="46"/>
      <c r="K39" s="46"/>
    </row>
    <row r="40" spans="1:11" ht="15.75">
      <c r="A40" s="50"/>
      <c r="B40" s="51"/>
      <c r="C40" s="51"/>
      <c r="D40" s="52"/>
      <c r="E40" s="53"/>
      <c r="F40" s="53"/>
      <c r="G40" s="53"/>
      <c r="H40" s="53"/>
      <c r="I40" s="53"/>
      <c r="J40" s="53"/>
      <c r="K40" s="53"/>
    </row>
    <row r="41" spans="1:11" ht="16.5">
      <c r="A41" s="2" t="s">
        <v>29</v>
      </c>
      <c r="B41" s="2" t="s">
        <v>30</v>
      </c>
      <c r="C41" s="4"/>
      <c r="D41" s="3"/>
      <c r="E41" s="57" t="s">
        <v>32</v>
      </c>
      <c r="F41" s="54"/>
      <c r="G41" s="6"/>
      <c r="H41" s="55" t="s">
        <v>31</v>
      </c>
      <c r="I41" s="54"/>
      <c r="J41" s="6"/>
      <c r="K41" s="65" t="s">
        <v>79</v>
      </c>
    </row>
    <row r="42" spans="1:11" ht="36" customHeight="1">
      <c r="A42" s="55"/>
      <c r="B42" s="4"/>
      <c r="C42" s="4"/>
      <c r="D42" s="56"/>
      <c r="E42" s="11"/>
      <c r="F42" s="54"/>
      <c r="G42" s="6"/>
      <c r="H42" s="54"/>
      <c r="I42" s="11"/>
      <c r="J42" s="11"/>
      <c r="K42" s="11"/>
    </row>
    <row r="43" spans="1:11" ht="16.5">
      <c r="A43" s="6"/>
      <c r="B43" s="6"/>
      <c r="C43" s="58"/>
      <c r="D43" s="59"/>
      <c r="E43" s="57" t="s">
        <v>28</v>
      </c>
      <c r="F43" s="11"/>
      <c r="G43" s="6"/>
      <c r="H43" s="11"/>
      <c r="I43" s="48"/>
      <c r="J43" s="6"/>
      <c r="K43" s="11"/>
    </row>
    <row r="44" spans="1:11" ht="43.5" customHeight="1">
      <c r="A44" s="55"/>
      <c r="B44" s="60"/>
      <c r="C44" s="60"/>
      <c r="D44" s="59"/>
      <c r="E44" s="11"/>
      <c r="F44" s="11"/>
      <c r="G44" s="6"/>
      <c r="H44" s="2"/>
      <c r="I44" s="61"/>
      <c r="J44" s="11"/>
      <c r="K44" s="11"/>
    </row>
    <row r="45" spans="1:11" ht="16.5">
      <c r="A45" s="11"/>
      <c r="B45" s="60"/>
      <c r="C45" s="60"/>
      <c r="D45" s="59"/>
      <c r="E45" s="48"/>
      <c r="F45" s="11"/>
      <c r="G45" s="6"/>
      <c r="H45" s="2"/>
      <c r="I45" s="61"/>
      <c r="J45" s="11"/>
      <c r="K45" s="2"/>
    </row>
    <row r="46" spans="1:14" ht="15.75">
      <c r="A46" s="84" t="s">
        <v>78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5.75">
      <c r="A47" s="67" t="s">
        <v>75</v>
      </c>
      <c r="B47" s="67"/>
      <c r="C47" s="75"/>
      <c r="D47" s="76"/>
      <c r="E47" s="76"/>
      <c r="F47" s="77"/>
      <c r="G47" s="76"/>
      <c r="H47" s="78"/>
      <c r="I47" s="76"/>
      <c r="J47" s="76"/>
      <c r="K47" s="76"/>
      <c r="L47" s="77"/>
      <c r="M47" s="77"/>
      <c r="N47" s="77"/>
    </row>
    <row r="48" spans="1:14" ht="15.75">
      <c r="A48" s="67" t="s">
        <v>76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5.75">
      <c r="A49" s="67" t="s">
        <v>77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</sheetData>
  <sheetProtection/>
  <mergeCells count="6">
    <mergeCell ref="J1:K1"/>
    <mergeCell ref="J2:K2"/>
    <mergeCell ref="A4:K4"/>
    <mergeCell ref="A5:K5"/>
    <mergeCell ref="E6:H6"/>
    <mergeCell ref="A46:N46"/>
  </mergeCells>
  <printOptions horizontalCentered="1"/>
  <pageMargins left="0.5905511811023623" right="0.5905511811023623" top="0.7086614173228347" bottom="0.7086614173228347" header="0.5511811023622047" footer="0.35433070866141736"/>
  <pageSetup horizontalDpi="600" verticalDpi="600" orientation="landscape" paperSize="8" r:id="rId1"/>
  <headerFooter alignWithMargins="0">
    <oddFooter>&amp;C&amp;"標楷體,標準"第&amp;P頁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主計室三科張雅媛</cp:lastModifiedBy>
  <cp:lastPrinted>2019-03-08T03:07:23Z</cp:lastPrinted>
  <dcterms:created xsi:type="dcterms:W3CDTF">2015-03-18T01:32:31Z</dcterms:created>
  <dcterms:modified xsi:type="dcterms:W3CDTF">2019-03-14T06:37:24Z</dcterms:modified>
  <cp:category/>
  <cp:version/>
  <cp:contentType/>
  <cp:contentStatus/>
</cp:coreProperties>
</file>