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9" windowWidth="13020" windowHeight="8391"/>
  </bookViews>
  <sheets>
    <sheet name="工作表1" sheetId="1" r:id="rId1"/>
  </sheets>
  <definedNames>
    <definedName name="_xlnm.Print_Area" localSheetId="0">工作表1!$A$1:$N$60</definedName>
  </definedNames>
  <calcPr calcId="145621"/>
</workbook>
</file>

<file path=xl/calcChain.xml><?xml version="1.0" encoding="utf-8"?>
<calcChain xmlns="http://schemas.openxmlformats.org/spreadsheetml/2006/main">
  <c r="K9" i="1" l="1"/>
  <c r="M9" i="1" s="1"/>
  <c r="N57" i="1"/>
  <c r="M57" i="1"/>
  <c r="L57" i="1"/>
  <c r="K57" i="1"/>
  <c r="J57" i="1"/>
  <c r="I57" i="1"/>
  <c r="H57" i="1"/>
  <c r="G57" i="1"/>
  <c r="F57" i="1"/>
  <c r="E57" i="1"/>
  <c r="D57" i="1"/>
  <c r="C57" i="1"/>
  <c r="N55" i="1"/>
  <c r="M55" i="1"/>
  <c r="L55" i="1"/>
  <c r="K55" i="1"/>
  <c r="J55" i="1"/>
  <c r="I55" i="1"/>
  <c r="H55" i="1"/>
  <c r="G55" i="1"/>
  <c r="F55" i="1"/>
  <c r="E55" i="1"/>
  <c r="D55" i="1"/>
  <c r="C55" i="1"/>
  <c r="N53" i="1"/>
  <c r="M53" i="1"/>
  <c r="L53" i="1"/>
  <c r="K53" i="1"/>
  <c r="J53" i="1"/>
  <c r="I53" i="1"/>
  <c r="H53" i="1"/>
  <c r="G53" i="1"/>
  <c r="F53" i="1"/>
  <c r="E53" i="1"/>
  <c r="D53" i="1"/>
  <c r="C53" i="1"/>
  <c r="N51" i="1"/>
  <c r="M51" i="1"/>
  <c r="L51" i="1"/>
  <c r="K51" i="1"/>
  <c r="J51" i="1"/>
  <c r="I51" i="1"/>
  <c r="H51" i="1"/>
  <c r="G51" i="1"/>
  <c r="F51" i="1"/>
  <c r="E51" i="1"/>
  <c r="D51" i="1"/>
  <c r="C51" i="1"/>
  <c r="N49" i="1"/>
  <c r="M49" i="1"/>
  <c r="L49" i="1"/>
  <c r="K49" i="1"/>
  <c r="J49" i="1"/>
  <c r="I49" i="1"/>
  <c r="H49" i="1"/>
  <c r="G49" i="1"/>
  <c r="F49" i="1"/>
  <c r="E49" i="1"/>
  <c r="D49" i="1"/>
  <c r="C49" i="1"/>
  <c r="N47" i="1"/>
  <c r="M47" i="1"/>
  <c r="L47" i="1"/>
  <c r="K47" i="1"/>
  <c r="J47" i="1"/>
  <c r="I47" i="1"/>
  <c r="H47" i="1"/>
  <c r="G47" i="1"/>
  <c r="F47" i="1"/>
  <c r="E47" i="1"/>
  <c r="D47" i="1"/>
  <c r="C47" i="1"/>
  <c r="N45" i="1"/>
  <c r="M45" i="1"/>
  <c r="L45" i="1"/>
  <c r="K45" i="1"/>
  <c r="J45" i="1"/>
  <c r="I45" i="1"/>
  <c r="H45" i="1"/>
  <c r="G45" i="1"/>
  <c r="F45" i="1"/>
  <c r="E45" i="1"/>
  <c r="D45" i="1"/>
  <c r="C45" i="1"/>
  <c r="N43" i="1"/>
  <c r="M43" i="1"/>
  <c r="L43" i="1"/>
  <c r="K43" i="1"/>
  <c r="J43" i="1"/>
  <c r="I43" i="1"/>
  <c r="H43" i="1"/>
  <c r="G43" i="1"/>
  <c r="F43" i="1"/>
  <c r="E43" i="1"/>
  <c r="D43" i="1"/>
  <c r="C43" i="1"/>
  <c r="N38" i="1"/>
  <c r="M38" i="1"/>
  <c r="L38" i="1"/>
  <c r="K38" i="1"/>
  <c r="J38" i="1"/>
  <c r="I38" i="1"/>
  <c r="H38" i="1"/>
  <c r="G38" i="1"/>
  <c r="F38" i="1"/>
  <c r="E38" i="1"/>
  <c r="D38" i="1"/>
  <c r="C38" i="1"/>
  <c r="N36" i="1"/>
  <c r="M36" i="1"/>
  <c r="L36" i="1"/>
  <c r="K36" i="1"/>
  <c r="J36" i="1"/>
  <c r="I36" i="1"/>
  <c r="H36" i="1"/>
  <c r="G36" i="1"/>
  <c r="F36" i="1"/>
  <c r="E36" i="1"/>
  <c r="D36" i="1"/>
  <c r="C36" i="1"/>
  <c r="N34" i="1"/>
  <c r="M34" i="1"/>
  <c r="L34" i="1"/>
  <c r="K34" i="1"/>
  <c r="J34" i="1"/>
  <c r="I34" i="1"/>
  <c r="H34" i="1"/>
  <c r="G34" i="1"/>
  <c r="F34" i="1"/>
  <c r="E34" i="1"/>
  <c r="D34" i="1"/>
  <c r="N32" i="1"/>
  <c r="M32" i="1"/>
  <c r="L32" i="1"/>
  <c r="K32" i="1"/>
  <c r="J32" i="1"/>
  <c r="I32" i="1"/>
  <c r="H32" i="1"/>
  <c r="G32" i="1"/>
  <c r="F32" i="1"/>
  <c r="E32" i="1"/>
  <c r="D32" i="1"/>
  <c r="C32" i="1"/>
  <c r="N30" i="1"/>
  <c r="M30" i="1"/>
  <c r="L30" i="1"/>
  <c r="K30" i="1"/>
  <c r="J30" i="1"/>
  <c r="I30" i="1"/>
  <c r="H30" i="1"/>
  <c r="G30" i="1"/>
  <c r="F30" i="1"/>
  <c r="E30" i="1"/>
  <c r="D30" i="1"/>
  <c r="C30" i="1"/>
  <c r="N28" i="1"/>
  <c r="M28" i="1"/>
  <c r="L28" i="1"/>
  <c r="K28" i="1"/>
  <c r="J28" i="1"/>
  <c r="I28" i="1"/>
  <c r="H28" i="1"/>
  <c r="G28" i="1"/>
  <c r="F28" i="1"/>
  <c r="E28" i="1"/>
  <c r="D28" i="1"/>
  <c r="C28" i="1"/>
  <c r="N26" i="1"/>
  <c r="M26" i="1"/>
  <c r="L26" i="1"/>
  <c r="K26" i="1"/>
  <c r="J26" i="1"/>
  <c r="I26" i="1"/>
  <c r="H26" i="1"/>
  <c r="G26" i="1"/>
  <c r="F26" i="1"/>
  <c r="E26" i="1"/>
  <c r="D26" i="1"/>
  <c r="C26" i="1"/>
  <c r="N24" i="1"/>
  <c r="M24" i="1"/>
  <c r="L24" i="1"/>
  <c r="K24" i="1"/>
  <c r="J24" i="1"/>
  <c r="I24" i="1"/>
  <c r="H24" i="1"/>
  <c r="G24" i="1"/>
  <c r="F24" i="1"/>
  <c r="E24" i="1"/>
  <c r="D24" i="1"/>
  <c r="C24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C15" i="1"/>
  <c r="D15" i="1"/>
  <c r="E15" i="1"/>
  <c r="F15" i="1"/>
  <c r="G15" i="1"/>
  <c r="H15" i="1"/>
  <c r="I15" i="1"/>
  <c r="J15" i="1"/>
  <c r="K15" i="1"/>
  <c r="L15" i="1"/>
  <c r="M15" i="1" l="1"/>
</calcChain>
</file>

<file path=xl/sharedStrings.xml><?xml version="1.0" encoding="utf-8"?>
<sst xmlns="http://schemas.openxmlformats.org/spreadsheetml/2006/main" count="107" uniqueCount="64">
  <si>
    <t>水利統計簡訊</t>
  </si>
  <si>
    <t xml:space="preserve">         月別
計畫名稱</t>
    <phoneticPr fontId="1" type="noConversion"/>
  </si>
  <si>
    <t>執行率</t>
    <phoneticPr fontId="6" type="noConversion"/>
  </si>
  <si>
    <t>實際支用</t>
  </si>
  <si>
    <t>應付未付</t>
  </si>
  <si>
    <t>節餘數</t>
  </si>
  <si>
    <t>執行數</t>
  </si>
  <si>
    <t>執行率</t>
  </si>
  <si>
    <t>E</t>
  </si>
  <si>
    <r>
      <t xml:space="preserve">與預定執行率比較
</t>
    </r>
    <r>
      <rPr>
        <sz val="6"/>
        <rFont val="標楷體"/>
        <family val="4"/>
        <charset val="136"/>
      </rPr>
      <t>(百分點)</t>
    </r>
    <phoneticPr fontId="6" type="noConversion"/>
  </si>
  <si>
    <r>
      <rPr>
        <sz val="12"/>
        <rFont val="標楷體"/>
        <family val="4"/>
        <charset val="136"/>
      </rPr>
      <t>蓄水建造物更新及改善計畫第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期</t>
    </r>
    <r>
      <rPr>
        <sz val="12"/>
        <rFont val="Times New Roman"/>
        <family val="1"/>
      </rPr>
      <t>(101</t>
    </r>
    <r>
      <rPr>
        <sz val="12"/>
        <rFont val="標楷體"/>
        <family val="4"/>
        <charset val="136"/>
      </rPr>
      <t>～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</si>
  <si>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流域綜合治理計畫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河川區域排水管理及治理</t>
    </r>
    <phoneticPr fontId="4" type="noConversion"/>
  </si>
  <si>
    <t>本年可用預算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</si>
  <si>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</si>
  <si>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</si>
  <si>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</si>
  <si>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</si>
  <si>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C+D+E</t>
    <phoneticPr fontId="1" type="noConversion"/>
  </si>
  <si>
    <t>(C+D+E)/B</t>
    <phoneticPr fontId="1" type="noConversion"/>
  </si>
  <si>
    <t>預定支用</t>
    <phoneticPr fontId="1" type="noConversion"/>
  </si>
  <si>
    <r>
      <rPr>
        <sz val="12"/>
        <color theme="1"/>
        <rFont val="標楷體"/>
        <family val="4"/>
        <charset val="136"/>
      </rPr>
      <t>單位：百萬元</t>
    </r>
    <r>
      <rPr>
        <sz val="12"/>
        <color theme="1"/>
        <rFont val="Times New Roman"/>
        <family val="1"/>
      </rPr>
      <t>;%</t>
    </r>
    <phoneticPr fontId="6" type="noConversion"/>
  </si>
  <si>
    <t>執行率</t>
    <phoneticPr fontId="6" type="noConversion"/>
  </si>
  <si>
    <t>執行率</t>
    <phoneticPr fontId="6" type="noConversion"/>
  </si>
  <si>
    <r>
      <t>單位：</t>
    </r>
    <r>
      <rPr>
        <sz val="12"/>
        <rFont val="標楷體"/>
        <family val="4"/>
        <charset val="136"/>
      </rPr>
      <t>%；百分點</t>
    </r>
    <phoneticPr fontId="6" type="noConversion"/>
  </si>
  <si>
    <r>
      <rPr>
        <sz val="12"/>
        <rFont val="標楷體"/>
        <family val="4"/>
        <charset val="136"/>
      </rPr>
      <t>區域排水整治及環境營造計畫</t>
    </r>
    <r>
      <rPr>
        <sz val="12"/>
        <rFont val="Times New Roman"/>
        <family val="1"/>
      </rPr>
      <t>(104~113年)</t>
    </r>
  </si>
  <si>
    <r>
      <rPr>
        <sz val="12"/>
        <rFont val="標楷體"/>
        <family val="4"/>
        <charset val="136"/>
      </rPr>
      <t>海岸環境營造計畫</t>
    </r>
    <r>
      <rPr>
        <sz val="12"/>
        <rFont val="Times New Roman"/>
        <family val="1"/>
      </rPr>
      <t>(104~113年)</t>
    </r>
  </si>
  <si>
    <r>
      <rPr>
        <sz val="12"/>
        <rFont val="標楷體"/>
        <family val="4"/>
        <charset val="136"/>
      </rPr>
      <t>重要河川環境營造計畫</t>
    </r>
    <r>
      <rPr>
        <sz val="12"/>
        <rFont val="Times New Roman"/>
        <family val="1"/>
      </rPr>
      <t>(104~113年)</t>
    </r>
  </si>
  <si>
    <r>
      <rPr>
        <sz val="12"/>
        <color theme="1"/>
        <rFont val="標楷體"/>
        <family val="4"/>
        <charset val="136"/>
      </rPr>
      <t>列管計畫數</t>
    </r>
    <phoneticPr fontId="1" type="noConversion"/>
  </si>
  <si>
    <r>
      <rPr>
        <sz val="12"/>
        <rFont val="標楷體"/>
        <family val="4"/>
        <charset val="136"/>
      </rPr>
      <t>資料來源：行政院公共工程委員會全球資訊網。</t>
    </r>
    <phoneticPr fontId="6" type="noConversion"/>
  </si>
  <si>
    <r>
      <rPr>
        <sz val="12"/>
        <rFont val="標楷體"/>
        <family val="4"/>
        <charset val="136"/>
      </rPr>
      <t>離島地區供水改善計畫</t>
    </r>
    <phoneticPr fontId="4" type="noConversion"/>
  </si>
  <si>
    <r>
      <rPr>
        <sz val="12"/>
        <rFont val="標楷體"/>
        <family val="4"/>
        <charset val="136"/>
      </rPr>
      <t>金門自大陸引水計畫</t>
    </r>
    <phoneticPr fontId="4" type="noConversion"/>
  </si>
  <si>
    <r>
      <rPr>
        <sz val="12"/>
        <rFont val="標楷體"/>
        <family val="4"/>
        <charset val="136"/>
      </rPr>
      <t>湖山水庫工程計畫</t>
    </r>
    <phoneticPr fontId="4" type="noConversion"/>
  </si>
  <si>
    <r>
      <rPr>
        <sz val="12"/>
        <rFont val="標楷體"/>
        <family val="4"/>
        <charset val="136"/>
      </rPr>
      <t>板新地區供水改善計畫二期工程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北水處部分</t>
    </r>
    <r>
      <rPr>
        <sz val="12"/>
        <rFont val="Times New Roman"/>
        <family val="1"/>
      </rPr>
      <t>)</t>
    </r>
    <phoneticPr fontId="4" type="noConversion"/>
  </si>
  <si>
    <t>STA.335</t>
    <phoneticPr fontId="6" type="noConversion"/>
  </si>
  <si>
    <r>
      <t>107</t>
    </r>
    <r>
      <rPr>
        <sz val="12"/>
        <color theme="1"/>
        <rFont val="標楷體"/>
        <family val="4"/>
        <charset val="136"/>
      </rPr>
      <t>年底</t>
    </r>
    <phoneticPr fontId="6" type="noConversion"/>
  </si>
  <si>
    <r>
      <rPr>
        <sz val="14"/>
        <color rgb="FF0070C0"/>
        <rFont val="標楷體"/>
        <family val="4"/>
        <charset val="136"/>
      </rPr>
      <t>表</t>
    </r>
    <r>
      <rPr>
        <sz val="14"/>
        <color rgb="FF0070C0"/>
        <rFont val="Times New Roman"/>
        <family val="1"/>
      </rPr>
      <t xml:space="preserve">2  </t>
    </r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萬元以上公共建設計畫暨前瞻計畫預算執行概況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</t>
    </r>
    <r>
      <rPr>
        <sz val="14"/>
        <color rgb="FF0070C0"/>
        <rFont val="Times New Roman"/>
        <family val="1"/>
      </rPr>
      <t>1)</t>
    </r>
    <phoneticPr fontId="1" type="noConversion"/>
  </si>
  <si>
    <r>
      <rPr>
        <sz val="14"/>
        <color rgb="FF0070C0"/>
        <rFont val="標楷體"/>
        <family val="4"/>
        <charset val="136"/>
      </rPr>
      <t>表</t>
    </r>
    <r>
      <rPr>
        <sz val="14"/>
        <color rgb="FF0070C0"/>
        <rFont val="Times New Roman"/>
        <family val="1"/>
      </rPr>
      <t xml:space="preserve">2  </t>
    </r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萬元以上公共建設計畫暨前瞻計畫預算執行概況</t>
    </r>
    <phoneticPr fontId="1" type="noConversion"/>
  </si>
  <si>
    <r>
      <rPr>
        <sz val="14"/>
        <color rgb="FF0070C0"/>
        <rFont val="標楷體"/>
        <family val="4"/>
        <charset val="136"/>
      </rPr>
      <t>表</t>
    </r>
    <r>
      <rPr>
        <sz val="14"/>
        <color rgb="FF0070C0"/>
        <rFont val="Times New Roman"/>
        <family val="1"/>
      </rPr>
      <t xml:space="preserve">1  </t>
    </r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萬元以上公共建設計畫暨前瞻計畫預算執行統計表</t>
    </r>
    <phoneticPr fontId="1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</si>
  <si>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107</t>
    </r>
    <r>
      <rPr>
        <sz val="14"/>
        <color rgb="FF0070C0"/>
        <rFont val="標楷體"/>
        <family val="4"/>
        <charset val="136"/>
      </rPr>
      <t>年度</t>
    </r>
    <r>
      <rPr>
        <sz val="14"/>
        <color rgb="FF0070C0"/>
        <rFont val="Times New Roman"/>
        <family val="1"/>
      </rPr>
      <t>5000</t>
    </r>
    <r>
      <rPr>
        <sz val="14"/>
        <color rgb="FF0070C0"/>
        <rFont val="標楷體"/>
        <family val="4"/>
        <charset val="136"/>
      </rPr>
      <t>萬元以上公共建設計畫暨前瞻計畫執行預算概況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續完</t>
    </r>
    <r>
      <rPr>
        <sz val="14"/>
        <color rgb="FF0070C0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</si>
  <si>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石門水庫阿姆坪防淤隧道工程計畫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</si>
  <si>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無自來水地區供水改善計畫第三期</t>
    </r>
    <r>
      <rPr>
        <sz val="12"/>
        <rFont val="Times New Roman"/>
        <family val="1"/>
      </rPr>
      <t>(106-109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</si>
  <si>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蓄水建造物更新及改善計畫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期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</si>
  <si>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伏流水開發工程計畫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</si>
  <si>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湖山水庫第二原水管工程計畫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</si>
  <si>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加強水庫集水區保育治理計畫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 xml:space="preserve">)
</t>
    </r>
    <phoneticPr fontId="4" type="noConversion"/>
  </si>
  <si>
    <r>
      <rPr>
        <sz val="12"/>
        <rFont val="標楷體"/>
        <family val="4"/>
        <charset val="136"/>
      </rPr>
      <t>海岸環境營造計畫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</si>
  <si>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縣市管河川及區域排水整體改善計畫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</si>
  <si>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全國水環境改善計畫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</si>
  <si>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深層海水取水工程計畫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</si>
  <si>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重要河川環境營造計畫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</si>
  <si>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曾文南化烏山頭水庫治理及穩定南部地區供水計畫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經濟部水利署部分</t>
    </r>
    <r>
      <rPr>
        <sz val="12"/>
        <rFont val="Times New Roman"/>
        <family val="1"/>
      </rPr>
      <t xml:space="preserve">) </t>
    </r>
    <phoneticPr fontId="4" type="noConversion"/>
  </si>
  <si>
    <r>
      <rPr>
        <sz val="12"/>
        <rFont val="標楷體"/>
        <family val="4"/>
        <charset val="136"/>
      </rPr>
      <t>烏溪鳥嘴潭人工湖工程計畫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</si>
  <si>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區域排水整治及環境營造計畫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</si>
  <si>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推廣水資源智慧管理系統及節水技術計畫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</si>
  <si>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流域綜合治理計畫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河川區域排水管理及治理
</t>
    </r>
    <phoneticPr fontId="4" type="noConversion"/>
  </si>
  <si>
    <t>離島地區供水改善計畫</t>
    <phoneticPr fontId="4" type="noConversion"/>
  </si>
  <si>
    <r>
      <rPr>
        <sz val="12"/>
        <rFont val="標楷體"/>
        <family val="4"/>
        <charset val="136"/>
      </rPr>
      <t>防災及備援水井建置計畫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</si>
  <si>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金門自大陸引水計畫</t>
    </r>
    <phoneticPr fontId="4" type="noConversion"/>
  </si>
  <si>
    <r>
      <rPr>
        <sz val="12"/>
        <rFont val="標楷體"/>
        <family val="4"/>
        <charset val="136"/>
      </rPr>
      <t>地下水保育管理暨地層下陷防治第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期計畫</t>
    </r>
    <r>
      <rPr>
        <sz val="12"/>
        <rFont val="Times New Roman"/>
        <family val="1"/>
      </rPr>
      <t>(104</t>
    </r>
    <r>
      <rPr>
        <sz val="12"/>
        <rFont val="標楷體"/>
        <family val="4"/>
        <charset val="136"/>
      </rPr>
      <t>～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</si>
  <si>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t>108</t>
    </r>
    <r>
      <rPr>
        <sz val="14"/>
        <color indexed="39"/>
        <rFont val="標楷體"/>
        <family val="4"/>
        <charset val="136"/>
      </rPr>
      <t>年</t>
    </r>
    <r>
      <rPr>
        <sz val="14"/>
        <color indexed="39"/>
        <rFont val="Times New Roman"/>
        <family val="1"/>
      </rPr>
      <t>2</t>
    </r>
    <r>
      <rPr>
        <sz val="14"/>
        <color indexed="39"/>
        <rFont val="標楷體"/>
        <family val="4"/>
        <charset val="136"/>
      </rPr>
      <t>月</t>
    </r>
    <r>
      <rPr>
        <sz val="14"/>
        <color indexed="39"/>
        <rFont val="Times New Roman"/>
        <family val="1"/>
      </rPr>
      <t>22</t>
    </r>
    <r>
      <rPr>
        <sz val="14"/>
        <color indexed="39"/>
        <rFont val="標楷體"/>
        <family val="4"/>
        <charset val="136"/>
      </rPr>
      <t>日</t>
    </r>
    <r>
      <rPr>
        <sz val="14"/>
        <color indexed="39"/>
        <rFont val="Times New Roman"/>
        <family val="1"/>
      </rPr>
      <t xml:space="preserve"> </t>
    </r>
    <r>
      <rPr>
        <sz val="14"/>
        <color indexed="39"/>
        <rFont val="標楷體"/>
        <family val="4"/>
        <charset val="136"/>
      </rPr>
      <t>星期五</t>
    </r>
    <phoneticPr fontId="6" type="noConversion"/>
  </si>
  <si>
    <r>
      <rPr>
        <sz val="11"/>
        <rFont val="標楷體"/>
        <family val="4"/>
        <charset val="136"/>
      </rPr>
      <t>資料來源：經濟部水利署專案管理服務入口網。</t>
    </r>
    <phoneticPr fontId="6" type="noConversion"/>
  </si>
  <si>
    <r>
      <t xml:space="preserve">         </t>
    </r>
    <r>
      <rPr>
        <sz val="11"/>
        <rFont val="標楷體"/>
        <family val="4"/>
        <charset val="136"/>
      </rPr>
      <t>編製單位：經濟部水利署主計室</t>
    </r>
    <phoneticPr fontId="6" type="noConversion"/>
  </si>
  <si>
    <r>
      <rPr>
        <sz val="11"/>
        <rFont val="標楷體"/>
        <family val="4"/>
        <charset val="136"/>
      </rPr>
      <t>附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本表列工程係指</t>
    </r>
    <r>
      <rPr>
        <sz val="11"/>
        <rFont val="Times New Roman"/>
        <family val="1"/>
      </rPr>
      <t>107</t>
    </r>
    <r>
      <rPr>
        <sz val="11"/>
        <rFont val="標楷體"/>
        <family val="4"/>
        <charset val="136"/>
      </rPr>
      <t>年度</t>
    </r>
    <r>
      <rPr>
        <sz val="11"/>
        <rFont val="Times New Roman"/>
        <family val="1"/>
      </rPr>
      <t>5000</t>
    </r>
    <r>
      <rPr>
        <sz val="11"/>
        <rFont val="標楷體"/>
        <family val="4"/>
        <charset val="136"/>
      </rPr>
      <t>萬元以上公共建設計畫暨前瞻計畫當年度工程。</t>
    </r>
    <phoneticPr fontId="6" type="noConversion"/>
  </si>
  <si>
    <r>
      <t xml:space="preserve">                   2.</t>
    </r>
    <r>
      <rPr>
        <sz val="11"/>
        <rFont val="標楷體"/>
        <family val="4"/>
        <charset val="136"/>
      </rPr>
      <t>「－」表示無數字</t>
    </r>
    <r>
      <rPr>
        <sz val="11"/>
        <rFont val="Times New Roman"/>
        <family val="1"/>
      </rPr>
      <t>;</t>
    </r>
    <r>
      <rPr>
        <sz val="11"/>
        <rFont val="標楷體"/>
        <family val="4"/>
        <charset val="136"/>
      </rPr>
      <t>「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」表示有數字而不及半單位</t>
    </r>
    <r>
      <rPr>
        <sz val="11"/>
        <rFont val="Times New Roman"/>
        <family val="1"/>
      </rPr>
      <t>;</t>
    </r>
    <r>
      <rPr>
        <sz val="11"/>
        <rFont val="標楷體"/>
        <family val="4"/>
        <charset val="136"/>
      </rPr>
      <t>比較數或有不符，係因電腦計算四捨五入之關係。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</si>
</sst>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(* #,##0.00_);_(* \(#,##0.00\);_(* &quot;-&quot;??_);_(@_)"/>
    <numFmt numFmtId="177" formatCode="#,##0.00_ ;[Red]\-#,##0.00\ "/>
    <numFmt numFmtId="178" formatCode="0.00_ "/>
    <numFmt numFmtId="179" formatCode="0.00_);\(0.00\)"/>
  </numFmts>
  <fonts count="2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color indexed="39"/>
      <name val="標楷體"/>
      <family val="4"/>
      <charset val="136"/>
    </font>
    <font>
      <sz val="24"/>
      <name val="標楷體"/>
      <family val="4"/>
      <charset val="136"/>
    </font>
    <font>
      <sz val="14"/>
      <color indexed="39"/>
      <name val="標楷體"/>
      <family val="4"/>
      <charset val="136"/>
    </font>
    <font>
      <sz val="14"/>
      <name val="標楷體"/>
      <family val="4"/>
      <charset val="136"/>
    </font>
    <font>
      <sz val="14"/>
      <color indexed="39"/>
      <name val="Times New Roman"/>
      <family val="1"/>
    </font>
    <font>
      <sz val="14"/>
      <color rgb="FF0070C0"/>
      <name val="Times New Roman"/>
      <family val="1"/>
    </font>
    <font>
      <sz val="14"/>
      <color rgb="FF0070C0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6"/>
      <name val="標楷體"/>
      <family val="4"/>
      <charset val="136"/>
    </font>
    <font>
      <sz val="9.5"/>
      <name val="標楷體"/>
      <family val="4"/>
      <charset val="136"/>
    </font>
    <font>
      <sz val="12"/>
      <color indexed="39"/>
      <name val="Times New Roman"/>
      <family val="1"/>
    </font>
    <font>
      <sz val="9.5"/>
      <color theme="1"/>
      <name val="標楷體"/>
      <family val="4"/>
      <charset val="136"/>
    </font>
    <font>
      <sz val="9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4" fillId="0" borderId="0"/>
  </cellStyleXfs>
  <cellXfs count="71">
    <xf numFmtId="0" fontId="0" fillId="0" borderId="0" xfId="0">
      <alignment vertical="center"/>
    </xf>
    <xf numFmtId="0" fontId="8" fillId="0" borderId="0" xfId="1" applyFont="1" applyFill="1" applyAlignment="1"/>
    <xf numFmtId="0" fontId="11" fillId="0" borderId="0" xfId="1" applyFont="1" applyFill="1" applyAlignment="1">
      <alignment horizontal="left"/>
    </xf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left"/>
    </xf>
    <xf numFmtId="0" fontId="9" fillId="0" borderId="0" xfId="1" applyFont="1" applyFill="1" applyAlignment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7" xfId="2" applyFont="1" applyFill="1" applyBorder="1" applyAlignment="1">
      <alignment horizontal="right"/>
    </xf>
    <xf numFmtId="0" fontId="2" fillId="0" borderId="3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1" fontId="3" fillId="0" borderId="1" xfId="0" applyNumberFormat="1" applyFont="1" applyFill="1" applyBorder="1">
      <alignment vertical="center"/>
    </xf>
    <xf numFmtId="49" fontId="14" fillId="0" borderId="0" xfId="2" quotePrefix="1" applyNumberFormat="1" applyFont="1" applyFill="1" applyBorder="1" applyAlignment="1">
      <alignment horizontal="left" vertical="center"/>
    </xf>
    <xf numFmtId="3" fontId="0" fillId="0" borderId="0" xfId="0" applyNumberFormat="1" applyFill="1">
      <alignment vertical="center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7" xfId="2" applyFont="1" applyFill="1" applyBorder="1" applyAlignment="1">
      <alignment horizontal="right"/>
    </xf>
    <xf numFmtId="0" fontId="14" fillId="0" borderId="1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0" xfId="2" applyFill="1"/>
    <xf numFmtId="0" fontId="20" fillId="0" borderId="1" xfId="2" quotePrefix="1" applyFont="1" applyFill="1" applyBorder="1" applyAlignment="1">
      <alignment horizontal="center" vertical="center" wrapText="1"/>
    </xf>
    <xf numFmtId="0" fontId="17" fillId="0" borderId="1" xfId="2" quotePrefix="1" applyFont="1" applyFill="1" applyBorder="1" applyAlignment="1">
      <alignment horizontal="center" vertical="center" wrapText="1"/>
    </xf>
    <xf numFmtId="177" fontId="15" fillId="0" borderId="1" xfId="2" applyNumberFormat="1" applyFont="1" applyFill="1" applyBorder="1" applyAlignment="1">
      <alignment horizontal="right" vertical="center"/>
    </xf>
    <xf numFmtId="177" fontId="15" fillId="0" borderId="5" xfId="2" applyNumberFormat="1" applyFont="1" applyFill="1" applyBorder="1" applyAlignment="1">
      <alignment horizontal="right" vertical="center"/>
    </xf>
    <xf numFmtId="0" fontId="14" fillId="0" borderId="0" xfId="2" applyFont="1" applyFill="1"/>
    <xf numFmtId="41" fontId="15" fillId="0" borderId="5" xfId="2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7" fontId="15" fillId="0" borderId="4" xfId="2" applyNumberFormat="1" applyFont="1" applyFill="1" applyBorder="1" applyAlignment="1">
      <alignment horizontal="right" vertical="center"/>
    </xf>
    <xf numFmtId="177" fontId="15" fillId="0" borderId="11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179" fontId="22" fillId="0" borderId="5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79" fontId="22" fillId="0" borderId="8" xfId="0" applyNumberFormat="1" applyFont="1" applyFill="1" applyBorder="1" applyAlignment="1">
      <alignment horizontal="right" vertical="center"/>
    </xf>
    <xf numFmtId="49" fontId="23" fillId="0" borderId="0" xfId="2" quotePrefix="1" applyNumberFormat="1" applyFont="1" applyBorder="1" applyAlignment="1">
      <alignment vertical="center"/>
    </xf>
    <xf numFmtId="49" fontId="23" fillId="0" borderId="0" xfId="2" quotePrefix="1" applyNumberFormat="1" applyFont="1" applyFill="1" applyBorder="1" applyAlignment="1">
      <alignment vertical="center" wrapText="1"/>
    </xf>
    <xf numFmtId="176" fontId="23" fillId="0" borderId="0" xfId="2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49" fontId="23" fillId="0" borderId="0" xfId="2" quotePrefix="1" applyNumberFormat="1" applyFont="1" applyBorder="1" applyAlignment="1">
      <alignment horizontal="left" vertical="center"/>
    </xf>
    <xf numFmtId="49" fontId="23" fillId="0" borderId="0" xfId="2" applyNumberFormat="1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49" fontId="23" fillId="0" borderId="0" xfId="2" quotePrefix="1" applyNumberFormat="1" applyFont="1" applyFill="1" applyBorder="1" applyAlignment="1">
      <alignment horizontal="left" vertical="center"/>
    </xf>
    <xf numFmtId="0" fontId="21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left" vertical="center" wrapText="1"/>
    </xf>
    <xf numFmtId="0" fontId="14" fillId="0" borderId="13" xfId="2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/>
    </xf>
  </cellXfs>
  <cellStyles count="3">
    <cellStyle name="一般" xfId="0" builtinId="0"/>
    <cellStyle name="一般_8712" xfId="2"/>
    <cellStyle name="一般_sta27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12</xdr:row>
      <xdr:rowOff>0</xdr:rowOff>
    </xdr:from>
    <xdr:to>
      <xdr:col>0</xdr:col>
      <xdr:colOff>1668780</xdr:colOff>
      <xdr:row>12</xdr:row>
      <xdr:rowOff>53340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44880" y="3970020"/>
          <a:ext cx="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1280160</xdr:colOff>
      <xdr:row>40</xdr:row>
      <xdr:rowOff>0</xdr:rowOff>
    </xdr:from>
    <xdr:to>
      <xdr:col>0</xdr:col>
      <xdr:colOff>1668780</xdr:colOff>
      <xdr:row>40</xdr:row>
      <xdr:rowOff>53340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8680" y="2804160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1280160</xdr:colOff>
      <xdr:row>21</xdr:row>
      <xdr:rowOff>0</xdr:rowOff>
    </xdr:from>
    <xdr:to>
      <xdr:col>0</xdr:col>
      <xdr:colOff>1668780</xdr:colOff>
      <xdr:row>21</xdr:row>
      <xdr:rowOff>53340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22960" y="5529943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152401</xdr:colOff>
      <xdr:row>2</xdr:row>
      <xdr:rowOff>54429</xdr:rowOff>
    </xdr:from>
    <xdr:to>
      <xdr:col>13</xdr:col>
      <xdr:colOff>397328</xdr:colOff>
      <xdr:row>3</xdr:row>
      <xdr:rowOff>419101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52401" y="593272"/>
          <a:ext cx="6776356" cy="31840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36576" bIns="0" anchor="t" upright="1"/>
        <a:lstStyle/>
        <a:p>
          <a:pPr algn="just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 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本署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107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年度重大公共建設計畫工程計有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個計畫，年度可支用預算計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463.62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億元、實際支用數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316.72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億元、應付未付數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115.78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億元、節餘數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28.93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億元，整體執行率為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99.53%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，其中預算執行率達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100%(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以上者有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8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個計畫，達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95%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以上者亦有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10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個計畫，執行情形相當良好。</a:t>
          </a:r>
        </a:p>
        <a:p>
          <a:pPr algn="just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        若按計畫別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月底預算執行率觀察，以重要河川環境營造計畫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(104~109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年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、區域排水整治及環境營造計畫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(104~109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年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</a:t>
          </a:r>
          <a:r>
            <a:rPr lang="zh-TW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烏溪鳥嘴潭人工湖工程計畫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 panose="02020603050405020304" pitchFamily="18" charset="0"/>
            </a:rPr>
            <a:t>、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曾文南化烏山頭水庫治理及穩定南部地區供水計畫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經濟部水利署部分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4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個工程計畫最佳，超越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100%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。而以推廣水資源智慧管理系統及節水技術計畫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執行情形最差，因招標行政作業延宕之故，執行率落後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5.44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個百分點，其次是離島地區供水改善計畫，因投資台水馬公海淡廠施工進度落後因素，執行進度落後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4.99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個百分點；若按計畫別各月預算執行率觀察，則以防災及備援水井建置計畫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執行情形最差，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1-4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月執行進度皆落後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50</a:t>
          </a:r>
          <a:r>
            <a:rPr lang="zh-TW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以上，惟於下半年積極趕辦，至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月份僅落後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個百分點。 </a:t>
          </a:r>
        </a:p>
        <a:p>
          <a:pPr algn="just" rtl="0">
            <a:defRPr sz="1000"/>
          </a:pPr>
          <a:endParaRPr lang="zh-TW" altLang="en-US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sqref="A1:N1"/>
    </sheetView>
  </sheetViews>
  <sheetFormatPr defaultRowHeight="16.75"/>
  <cols>
    <col min="1" max="1" width="11.61328125" style="18" customWidth="1"/>
    <col min="2" max="2" width="6" style="8" customWidth="1"/>
    <col min="3" max="3" width="6.07421875" style="8" customWidth="1"/>
    <col min="4" max="4" width="6.69140625" style="8" customWidth="1"/>
    <col min="5" max="9" width="6.84375" style="8" customWidth="1"/>
    <col min="10" max="10" width="7.3828125" style="8" customWidth="1"/>
    <col min="11" max="12" width="6.84375" style="8" customWidth="1"/>
    <col min="13" max="13" width="7.3046875" style="8" customWidth="1"/>
    <col min="14" max="14" width="6.84375" style="8" customWidth="1"/>
    <col min="15" max="16384" width="9.23046875" style="8"/>
  </cols>
  <sheetData>
    <row r="1" spans="1:14" s="1" customFormat="1" ht="27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4" customFormat="1" ht="15.55" customHeight="1">
      <c r="A2" s="2" t="s">
        <v>33</v>
      </c>
      <c r="B2" s="3"/>
      <c r="C2" s="3"/>
      <c r="N2" s="5" t="s">
        <v>59</v>
      </c>
    </row>
    <row r="3" spans="1:14" s="4" customFormat="1" ht="222" customHeight="1">
      <c r="A3" s="6"/>
      <c r="B3" s="3"/>
      <c r="C3" s="3"/>
      <c r="D3" s="7"/>
    </row>
    <row r="4" spans="1:14" s="4" customFormat="1" ht="42.45" customHeight="1">
      <c r="A4" s="6"/>
      <c r="B4" s="3"/>
      <c r="C4" s="3"/>
      <c r="D4" s="7"/>
    </row>
    <row r="5" spans="1:14" ht="25.75" customHeight="1">
      <c r="A5" s="65" t="s">
        <v>37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65" customHeight="1">
      <c r="A6" s="9"/>
      <c r="B6" s="9"/>
      <c r="C6" s="9"/>
      <c r="D6" s="9"/>
      <c r="E6" s="9"/>
      <c r="F6" s="70" t="s">
        <v>34</v>
      </c>
      <c r="G6" s="70"/>
      <c r="H6" s="9"/>
      <c r="I6" s="9"/>
      <c r="J6" s="9"/>
      <c r="K6" s="9"/>
      <c r="L6" s="9"/>
      <c r="M6" s="9"/>
      <c r="N6" s="10" t="s">
        <v>20</v>
      </c>
    </row>
    <row r="7" spans="1:14" ht="25.3" customHeight="1">
      <c r="A7" s="56" t="s">
        <v>27</v>
      </c>
      <c r="B7" s="60" t="s">
        <v>12</v>
      </c>
      <c r="C7" s="60"/>
      <c r="D7" s="62" t="s">
        <v>19</v>
      </c>
      <c r="E7" s="69"/>
      <c r="F7" s="48" t="s">
        <v>3</v>
      </c>
      <c r="G7" s="48"/>
      <c r="H7" s="48" t="s">
        <v>4</v>
      </c>
      <c r="I7" s="48"/>
      <c r="J7" s="11" t="s">
        <v>5</v>
      </c>
      <c r="K7" s="48" t="s">
        <v>6</v>
      </c>
      <c r="L7" s="48"/>
      <c r="M7" s="48" t="s">
        <v>7</v>
      </c>
      <c r="N7" s="62"/>
    </row>
    <row r="8" spans="1:14" ht="25.3" customHeight="1">
      <c r="A8" s="56"/>
      <c r="B8" s="49" t="s">
        <v>13</v>
      </c>
      <c r="C8" s="49"/>
      <c r="D8" s="49" t="s">
        <v>14</v>
      </c>
      <c r="E8" s="49"/>
      <c r="F8" s="49" t="s">
        <v>15</v>
      </c>
      <c r="G8" s="49"/>
      <c r="H8" s="49" t="s">
        <v>16</v>
      </c>
      <c r="I8" s="49"/>
      <c r="J8" s="12" t="s">
        <v>8</v>
      </c>
      <c r="K8" s="49" t="s">
        <v>17</v>
      </c>
      <c r="L8" s="49"/>
      <c r="M8" s="49" t="s">
        <v>18</v>
      </c>
      <c r="N8" s="50"/>
    </row>
    <row r="9" spans="1:14" ht="25.3" customHeight="1">
      <c r="A9" s="13">
        <v>19</v>
      </c>
      <c r="B9" s="66">
        <v>46361.716</v>
      </c>
      <c r="C9" s="67"/>
      <c r="D9" s="66">
        <v>46361.716</v>
      </c>
      <c r="E9" s="67"/>
      <c r="F9" s="66">
        <v>31672.008999999998</v>
      </c>
      <c r="G9" s="68"/>
      <c r="H9" s="61">
        <v>11578.382</v>
      </c>
      <c r="I9" s="61"/>
      <c r="J9" s="14">
        <v>2892.884</v>
      </c>
      <c r="K9" s="61">
        <f>SUM(F9:J9)</f>
        <v>46143.274999999994</v>
      </c>
      <c r="L9" s="61"/>
      <c r="M9" s="58">
        <f>(K9/D9)*100</f>
        <v>99.528833229555175</v>
      </c>
      <c r="N9" s="59"/>
    </row>
    <row r="10" spans="1:14" ht="18" customHeight="1">
      <c r="A10" s="15" t="s">
        <v>28</v>
      </c>
      <c r="B10" s="16"/>
      <c r="D10" s="16"/>
      <c r="F10" s="16"/>
      <c r="H10" s="16"/>
      <c r="J10" s="16"/>
      <c r="L10" s="16"/>
      <c r="N10" s="17"/>
    </row>
    <row r="11" spans="1:14" ht="19.3" customHeight="1">
      <c r="A11" s="65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>
      <c r="B12" s="19"/>
      <c r="J12" s="19"/>
      <c r="K12" s="19"/>
      <c r="L12" s="19"/>
      <c r="M12" s="19"/>
      <c r="N12" s="20" t="s">
        <v>23</v>
      </c>
    </row>
    <row r="13" spans="1:14" s="23" customFormat="1" ht="31.75" customHeight="1">
      <c r="A13" s="53" t="s">
        <v>1</v>
      </c>
      <c r="B13" s="54"/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2">
        <v>12</v>
      </c>
    </row>
    <row r="14" spans="1:14" s="23" customFormat="1" ht="32.049999999999997" customHeight="1">
      <c r="A14" s="51" t="s">
        <v>49</v>
      </c>
      <c r="B14" s="24" t="s">
        <v>21</v>
      </c>
      <c r="C14" s="36">
        <v>95.9</v>
      </c>
      <c r="D14" s="37">
        <v>95.8</v>
      </c>
      <c r="E14" s="37">
        <v>95.61</v>
      </c>
      <c r="F14" s="37">
        <v>95.45</v>
      </c>
      <c r="G14" s="37">
        <v>95.66</v>
      </c>
      <c r="H14" s="37">
        <v>95.69</v>
      </c>
      <c r="I14" s="37">
        <v>95.22</v>
      </c>
      <c r="J14" s="37">
        <v>97.39</v>
      </c>
      <c r="K14" s="37">
        <v>98.05</v>
      </c>
      <c r="L14" s="37">
        <v>96.58</v>
      </c>
      <c r="M14" s="37">
        <v>97.95</v>
      </c>
      <c r="N14" s="38">
        <v>106.74</v>
      </c>
    </row>
    <row r="15" spans="1:14" s="28" customFormat="1" ht="52" customHeight="1">
      <c r="A15" s="52" t="s">
        <v>11</v>
      </c>
      <c r="B15" s="25" t="s">
        <v>9</v>
      </c>
      <c r="C15" s="31">
        <f t="shared" ref="C15:L19" si="0">C14-100</f>
        <v>-4.0999999999999943</v>
      </c>
      <c r="D15" s="31">
        <f t="shared" si="0"/>
        <v>-4.2000000000000028</v>
      </c>
      <c r="E15" s="31">
        <f t="shared" si="0"/>
        <v>-4.3900000000000006</v>
      </c>
      <c r="F15" s="31">
        <f t="shared" si="0"/>
        <v>-4.5499999999999972</v>
      </c>
      <c r="G15" s="31">
        <f t="shared" si="0"/>
        <v>-4.3400000000000034</v>
      </c>
      <c r="H15" s="31">
        <f t="shared" si="0"/>
        <v>-4.3100000000000023</v>
      </c>
      <c r="I15" s="31">
        <f t="shared" si="0"/>
        <v>-4.7800000000000011</v>
      </c>
      <c r="J15" s="31">
        <f t="shared" si="0"/>
        <v>-2.6099999999999994</v>
      </c>
      <c r="K15" s="31">
        <f t="shared" si="0"/>
        <v>-1.9500000000000028</v>
      </c>
      <c r="L15" s="31">
        <f t="shared" si="0"/>
        <v>-3.4200000000000017</v>
      </c>
      <c r="M15" s="31">
        <f t="shared" ref="M15:N19" si="1">M14-100</f>
        <v>-2.0499999999999972</v>
      </c>
      <c r="N15" s="32">
        <f t="shared" si="1"/>
        <v>6.7399999999999949</v>
      </c>
    </row>
    <row r="16" spans="1:14" s="23" customFormat="1" ht="32.049999999999997" customHeight="1">
      <c r="A16" s="51" t="s">
        <v>58</v>
      </c>
      <c r="B16" s="24" t="s">
        <v>22</v>
      </c>
      <c r="C16" s="36">
        <v>95.22</v>
      </c>
      <c r="D16" s="37">
        <v>96.42</v>
      </c>
      <c r="E16" s="37">
        <v>96.17</v>
      </c>
      <c r="F16" s="37">
        <v>96.67</v>
      </c>
      <c r="G16" s="37">
        <v>96.24</v>
      </c>
      <c r="H16" s="37">
        <v>96.18</v>
      </c>
      <c r="I16" s="37">
        <v>96.47</v>
      </c>
      <c r="J16" s="37">
        <v>95.8</v>
      </c>
      <c r="K16" s="37">
        <v>95.22</v>
      </c>
      <c r="L16" s="37">
        <v>95.16</v>
      </c>
      <c r="M16" s="37">
        <v>95.19</v>
      </c>
      <c r="N16" s="38">
        <v>99.37</v>
      </c>
    </row>
    <row r="17" spans="1:14" s="28" customFormat="1" ht="70.75" customHeight="1">
      <c r="A17" s="52" t="s">
        <v>57</v>
      </c>
      <c r="B17" s="25" t="s">
        <v>9</v>
      </c>
      <c r="C17" s="26">
        <f t="shared" si="0"/>
        <v>-4.7800000000000011</v>
      </c>
      <c r="D17" s="26">
        <f t="shared" si="0"/>
        <v>-3.5799999999999983</v>
      </c>
      <c r="E17" s="26">
        <f t="shared" si="0"/>
        <v>-3.8299999999999983</v>
      </c>
      <c r="F17" s="26">
        <f t="shared" si="0"/>
        <v>-3.3299999999999983</v>
      </c>
      <c r="G17" s="26">
        <f t="shared" si="0"/>
        <v>-3.7600000000000051</v>
      </c>
      <c r="H17" s="26">
        <f t="shared" si="0"/>
        <v>-3.8199999999999932</v>
      </c>
      <c r="I17" s="26">
        <f t="shared" si="0"/>
        <v>-3.5300000000000011</v>
      </c>
      <c r="J17" s="26">
        <f t="shared" si="0"/>
        <v>-4.2000000000000028</v>
      </c>
      <c r="K17" s="26">
        <f t="shared" si="0"/>
        <v>-4.7800000000000011</v>
      </c>
      <c r="L17" s="26">
        <f t="shared" si="0"/>
        <v>-4.8400000000000034</v>
      </c>
      <c r="M17" s="26">
        <f t="shared" si="1"/>
        <v>-4.8100000000000023</v>
      </c>
      <c r="N17" s="27">
        <f t="shared" si="1"/>
        <v>-0.62999999999999545</v>
      </c>
    </row>
    <row r="18" spans="1:14" s="23" customFormat="1" ht="32.049999999999997" customHeight="1">
      <c r="A18" s="55" t="s">
        <v>55</v>
      </c>
      <c r="B18" s="24" t="s">
        <v>21</v>
      </c>
      <c r="C18" s="36">
        <v>100</v>
      </c>
      <c r="D18" s="37">
        <v>99.97</v>
      </c>
      <c r="E18" s="37">
        <v>99.98</v>
      </c>
      <c r="F18" s="37">
        <v>66.52</v>
      </c>
      <c r="G18" s="37">
        <v>66.53</v>
      </c>
      <c r="H18" s="37">
        <v>99.99</v>
      </c>
      <c r="I18" s="37">
        <v>98.46</v>
      </c>
      <c r="J18" s="37">
        <v>92.02</v>
      </c>
      <c r="K18" s="37">
        <v>97.74</v>
      </c>
      <c r="L18" s="37">
        <v>99.98</v>
      </c>
      <c r="M18" s="37">
        <v>119.3</v>
      </c>
      <c r="N18" s="38">
        <v>95.01</v>
      </c>
    </row>
    <row r="19" spans="1:14" s="28" customFormat="1" ht="52" customHeight="1">
      <c r="A19" s="52" t="s">
        <v>30</v>
      </c>
      <c r="B19" s="25" t="s">
        <v>9</v>
      </c>
      <c r="C19" s="29">
        <f t="shared" si="0"/>
        <v>0</v>
      </c>
      <c r="D19" s="26">
        <f t="shared" si="0"/>
        <v>-3.0000000000001137E-2</v>
      </c>
      <c r="E19" s="26">
        <f t="shared" si="0"/>
        <v>-1.9999999999996021E-2</v>
      </c>
      <c r="F19" s="26">
        <f t="shared" si="0"/>
        <v>-33.480000000000004</v>
      </c>
      <c r="G19" s="26">
        <f t="shared" si="0"/>
        <v>-33.47</v>
      </c>
      <c r="H19" s="26">
        <f t="shared" si="0"/>
        <v>-1.0000000000005116E-2</v>
      </c>
      <c r="I19" s="26">
        <f t="shared" si="0"/>
        <v>-1.5400000000000063</v>
      </c>
      <c r="J19" s="26">
        <f t="shared" si="0"/>
        <v>-7.980000000000004</v>
      </c>
      <c r="K19" s="26">
        <f t="shared" si="0"/>
        <v>-2.2600000000000051</v>
      </c>
      <c r="L19" s="26">
        <f t="shared" si="0"/>
        <v>-1.9999999999996021E-2</v>
      </c>
      <c r="M19" s="26">
        <f t="shared" si="1"/>
        <v>19.299999999999997</v>
      </c>
      <c r="N19" s="27">
        <f t="shared" si="1"/>
        <v>-4.9899999999999949</v>
      </c>
    </row>
    <row r="20" spans="1:14" ht="19.3" customHeight="1">
      <c r="A20" s="57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>
      <c r="A21" s="33"/>
      <c r="B21" s="34"/>
      <c r="C21" s="30"/>
      <c r="D21" s="30"/>
      <c r="E21" s="30"/>
      <c r="F21" s="30"/>
      <c r="G21" s="30"/>
      <c r="H21" s="30"/>
      <c r="I21" s="30"/>
      <c r="J21" s="34"/>
      <c r="K21" s="34"/>
      <c r="L21" s="34"/>
      <c r="M21" s="34"/>
      <c r="N21" s="20" t="s">
        <v>23</v>
      </c>
    </row>
    <row r="22" spans="1:14" s="23" customFormat="1" ht="31.75" customHeight="1">
      <c r="A22" s="53" t="s">
        <v>1</v>
      </c>
      <c r="B22" s="54"/>
      <c r="C22" s="21">
        <v>1</v>
      </c>
      <c r="D22" s="21">
        <v>2</v>
      </c>
      <c r="E22" s="21">
        <v>3</v>
      </c>
      <c r="F22" s="21">
        <v>4</v>
      </c>
      <c r="G22" s="21">
        <v>5</v>
      </c>
      <c r="H22" s="21">
        <v>6</v>
      </c>
      <c r="I22" s="21">
        <v>7</v>
      </c>
      <c r="J22" s="21">
        <v>8</v>
      </c>
      <c r="K22" s="21">
        <v>9</v>
      </c>
      <c r="L22" s="21">
        <v>10</v>
      </c>
      <c r="M22" s="21">
        <v>11</v>
      </c>
      <c r="N22" s="22">
        <v>12</v>
      </c>
    </row>
    <row r="23" spans="1:14" s="23" customFormat="1" ht="32.049999999999997" customHeight="1">
      <c r="A23" s="51" t="s">
        <v>50</v>
      </c>
      <c r="B23" s="24" t="s">
        <v>21</v>
      </c>
      <c r="C23" s="36">
        <v>135.63</v>
      </c>
      <c r="D23" s="37">
        <v>99.24</v>
      </c>
      <c r="E23" s="37">
        <v>109.52</v>
      </c>
      <c r="F23" s="37">
        <v>98.35</v>
      </c>
      <c r="G23" s="37">
        <v>98.58</v>
      </c>
      <c r="H23" s="37">
        <v>98.78</v>
      </c>
      <c r="I23" s="37">
        <v>99.25</v>
      </c>
      <c r="J23" s="37">
        <v>99.67</v>
      </c>
      <c r="K23" s="37">
        <v>99.61</v>
      </c>
      <c r="L23" s="37">
        <v>99.87</v>
      </c>
      <c r="M23" s="37">
        <v>99.68</v>
      </c>
      <c r="N23" s="38">
        <v>100.02</v>
      </c>
    </row>
    <row r="24" spans="1:14" s="28" customFormat="1" ht="82.3" customHeight="1">
      <c r="A24" s="52" t="s">
        <v>31</v>
      </c>
      <c r="B24" s="25" t="s">
        <v>9</v>
      </c>
      <c r="C24" s="26">
        <f t="shared" ref="C24:N24" si="2">C23-100</f>
        <v>35.629999999999995</v>
      </c>
      <c r="D24" s="26">
        <f t="shared" si="2"/>
        <v>-0.76000000000000512</v>
      </c>
      <c r="E24" s="26">
        <f t="shared" si="2"/>
        <v>9.519999999999996</v>
      </c>
      <c r="F24" s="26">
        <f t="shared" si="2"/>
        <v>-1.6500000000000057</v>
      </c>
      <c r="G24" s="26">
        <f t="shared" si="2"/>
        <v>-1.4200000000000017</v>
      </c>
      <c r="H24" s="26">
        <f t="shared" si="2"/>
        <v>-1.2199999999999989</v>
      </c>
      <c r="I24" s="26">
        <f t="shared" si="2"/>
        <v>-0.75</v>
      </c>
      <c r="J24" s="26">
        <f t="shared" si="2"/>
        <v>-0.32999999999999829</v>
      </c>
      <c r="K24" s="26">
        <f t="shared" si="2"/>
        <v>-0.39000000000000057</v>
      </c>
      <c r="L24" s="26">
        <f t="shared" si="2"/>
        <v>-0.12999999999999545</v>
      </c>
      <c r="M24" s="26">
        <f t="shared" si="2"/>
        <v>-0.31999999999999318</v>
      </c>
      <c r="N24" s="27">
        <f t="shared" si="2"/>
        <v>1.9999999999996021E-2</v>
      </c>
    </row>
    <row r="25" spans="1:14" s="23" customFormat="1" ht="32.049999999999997" customHeight="1">
      <c r="A25" s="51" t="s">
        <v>51</v>
      </c>
      <c r="B25" s="24" t="s">
        <v>21</v>
      </c>
      <c r="C25" s="36">
        <v>61.86</v>
      </c>
      <c r="D25" s="37">
        <v>61.85</v>
      </c>
      <c r="E25" s="37">
        <v>95.19</v>
      </c>
      <c r="F25" s="37">
        <v>100.38</v>
      </c>
      <c r="G25" s="37">
        <v>108.22</v>
      </c>
      <c r="H25" s="37">
        <v>99.97</v>
      </c>
      <c r="I25" s="37">
        <v>98.86</v>
      </c>
      <c r="J25" s="37">
        <v>99.17</v>
      </c>
      <c r="K25" s="37">
        <v>99.02</v>
      </c>
      <c r="L25" s="37">
        <v>99.59</v>
      </c>
      <c r="M25" s="37">
        <v>99.62</v>
      </c>
      <c r="N25" s="38">
        <v>100.83</v>
      </c>
    </row>
    <row r="26" spans="1:14" s="28" customFormat="1" ht="52" customHeight="1">
      <c r="A26" s="52" t="s">
        <v>25</v>
      </c>
      <c r="B26" s="25" t="s">
        <v>9</v>
      </c>
      <c r="C26" s="26">
        <f t="shared" ref="C26:N26" si="3">C25-100</f>
        <v>-38.14</v>
      </c>
      <c r="D26" s="26">
        <f t="shared" si="3"/>
        <v>-38.15</v>
      </c>
      <c r="E26" s="26">
        <f t="shared" si="3"/>
        <v>-4.8100000000000023</v>
      </c>
      <c r="F26" s="26">
        <f t="shared" si="3"/>
        <v>0.37999999999999545</v>
      </c>
      <c r="G26" s="26">
        <f t="shared" si="3"/>
        <v>8.2199999999999989</v>
      </c>
      <c r="H26" s="26">
        <f t="shared" si="3"/>
        <v>-3.0000000000001137E-2</v>
      </c>
      <c r="I26" s="26">
        <f t="shared" si="3"/>
        <v>-1.1400000000000006</v>
      </c>
      <c r="J26" s="26">
        <f t="shared" si="3"/>
        <v>-0.82999999999999829</v>
      </c>
      <c r="K26" s="26">
        <f t="shared" si="3"/>
        <v>-0.98000000000000398</v>
      </c>
      <c r="L26" s="26">
        <f t="shared" si="3"/>
        <v>-0.40999999999999659</v>
      </c>
      <c r="M26" s="26">
        <f t="shared" si="3"/>
        <v>-0.37999999999999545</v>
      </c>
      <c r="N26" s="27">
        <f t="shared" si="3"/>
        <v>0.82999999999999829</v>
      </c>
    </row>
    <row r="27" spans="1:14" s="23" customFormat="1" ht="32.049999999999997" customHeight="1">
      <c r="A27" s="51" t="s">
        <v>39</v>
      </c>
      <c r="B27" s="24" t="s">
        <v>21</v>
      </c>
      <c r="C27" s="36">
        <v>95.01</v>
      </c>
      <c r="D27" s="37">
        <v>95</v>
      </c>
      <c r="E27" s="37">
        <v>95.3</v>
      </c>
      <c r="F27" s="37">
        <v>95.04</v>
      </c>
      <c r="G27" s="37">
        <v>96.59</v>
      </c>
      <c r="H27" s="37">
        <v>95.72</v>
      </c>
      <c r="I27" s="37">
        <v>95.13</v>
      </c>
      <c r="J27" s="37">
        <v>97.35</v>
      </c>
      <c r="K27" s="37">
        <v>95.11</v>
      </c>
      <c r="L27" s="37">
        <v>98.99</v>
      </c>
      <c r="M27" s="37">
        <v>107.1</v>
      </c>
      <c r="N27" s="38">
        <v>99.86</v>
      </c>
    </row>
    <row r="28" spans="1:14" s="28" customFormat="1" ht="49.3" customHeight="1">
      <c r="A28" s="52" t="s">
        <v>29</v>
      </c>
      <c r="B28" s="25" t="s">
        <v>9</v>
      </c>
      <c r="C28" s="26">
        <f t="shared" ref="C28:N28" si="4">C27-100</f>
        <v>-4.9899999999999949</v>
      </c>
      <c r="D28" s="26">
        <f t="shared" si="4"/>
        <v>-5</v>
      </c>
      <c r="E28" s="26">
        <f t="shared" si="4"/>
        <v>-4.7000000000000028</v>
      </c>
      <c r="F28" s="26">
        <f t="shared" si="4"/>
        <v>-4.9599999999999937</v>
      </c>
      <c r="G28" s="26">
        <f t="shared" si="4"/>
        <v>-3.4099999999999966</v>
      </c>
      <c r="H28" s="26">
        <f t="shared" si="4"/>
        <v>-4.2800000000000011</v>
      </c>
      <c r="I28" s="26">
        <f t="shared" si="4"/>
        <v>-4.8700000000000045</v>
      </c>
      <c r="J28" s="26">
        <f t="shared" si="4"/>
        <v>-2.6500000000000057</v>
      </c>
      <c r="K28" s="26">
        <f t="shared" si="4"/>
        <v>-4.8900000000000006</v>
      </c>
      <c r="L28" s="26">
        <f t="shared" si="4"/>
        <v>-1.0100000000000051</v>
      </c>
      <c r="M28" s="26">
        <f t="shared" si="4"/>
        <v>7.0999999999999943</v>
      </c>
      <c r="N28" s="27">
        <f t="shared" si="4"/>
        <v>-0.14000000000000057</v>
      </c>
    </row>
    <row r="29" spans="1:14" s="23" customFormat="1" ht="32.049999999999997" customHeight="1">
      <c r="A29" s="51" t="s">
        <v>40</v>
      </c>
      <c r="B29" s="24" t="s">
        <v>21</v>
      </c>
      <c r="C29" s="36">
        <v>96.02</v>
      </c>
      <c r="D29" s="37">
        <v>95.05</v>
      </c>
      <c r="E29" s="37">
        <v>95.02</v>
      </c>
      <c r="F29" s="37">
        <v>95.01</v>
      </c>
      <c r="G29" s="37">
        <v>95.03</v>
      </c>
      <c r="H29" s="37">
        <v>95.02</v>
      </c>
      <c r="I29" s="37">
        <v>95.01</v>
      </c>
      <c r="J29" s="37">
        <v>95.01</v>
      </c>
      <c r="K29" s="37">
        <v>96.26</v>
      </c>
      <c r="L29" s="37">
        <v>99.14</v>
      </c>
      <c r="M29" s="37">
        <v>98.12</v>
      </c>
      <c r="N29" s="38">
        <v>100</v>
      </c>
    </row>
    <row r="30" spans="1:14" s="28" customFormat="1" ht="52" customHeight="1">
      <c r="A30" s="52" t="s">
        <v>26</v>
      </c>
      <c r="B30" s="25" t="s">
        <v>9</v>
      </c>
      <c r="C30" s="26">
        <f t="shared" ref="C30:N30" si="5">C29-100</f>
        <v>-3.980000000000004</v>
      </c>
      <c r="D30" s="26">
        <f t="shared" si="5"/>
        <v>-4.9500000000000028</v>
      </c>
      <c r="E30" s="26">
        <f t="shared" si="5"/>
        <v>-4.980000000000004</v>
      </c>
      <c r="F30" s="26">
        <f t="shared" si="5"/>
        <v>-4.9899999999999949</v>
      </c>
      <c r="G30" s="26">
        <f t="shared" si="5"/>
        <v>-4.9699999999999989</v>
      </c>
      <c r="H30" s="26">
        <f t="shared" si="5"/>
        <v>-4.980000000000004</v>
      </c>
      <c r="I30" s="26">
        <f t="shared" si="5"/>
        <v>-4.9899999999999949</v>
      </c>
      <c r="J30" s="26">
        <f t="shared" si="5"/>
        <v>-4.9899999999999949</v>
      </c>
      <c r="K30" s="26">
        <f t="shared" si="5"/>
        <v>-3.7399999999999949</v>
      </c>
      <c r="L30" s="26">
        <f t="shared" si="5"/>
        <v>-0.85999999999999943</v>
      </c>
      <c r="M30" s="26">
        <f t="shared" si="5"/>
        <v>-1.8799999999999955</v>
      </c>
      <c r="N30" s="29">
        <f t="shared" si="5"/>
        <v>0</v>
      </c>
    </row>
    <row r="31" spans="1:14" s="23" customFormat="1" ht="32.049999999999997" customHeight="1">
      <c r="A31" s="51" t="s">
        <v>41</v>
      </c>
      <c r="B31" s="24" t="s">
        <v>21</v>
      </c>
      <c r="C31" s="36">
        <v>100</v>
      </c>
      <c r="D31" s="37">
        <v>143.83000000000001</v>
      </c>
      <c r="E31" s="37">
        <v>104.24</v>
      </c>
      <c r="F31" s="37">
        <v>101.37</v>
      </c>
      <c r="G31" s="37">
        <v>100.09</v>
      </c>
      <c r="H31" s="37">
        <v>112.4</v>
      </c>
      <c r="I31" s="37">
        <v>102.08</v>
      </c>
      <c r="J31" s="37">
        <v>99.91</v>
      </c>
      <c r="K31" s="37">
        <v>99.8</v>
      </c>
      <c r="L31" s="37">
        <v>97.34</v>
      </c>
      <c r="M31" s="37">
        <v>97.58</v>
      </c>
      <c r="N31" s="38">
        <v>96.57</v>
      </c>
    </row>
    <row r="32" spans="1:14" s="28" customFormat="1" ht="52" customHeight="1">
      <c r="A32" s="52" t="s">
        <v>25</v>
      </c>
      <c r="B32" s="25" t="s">
        <v>9</v>
      </c>
      <c r="C32" s="29">
        <f t="shared" ref="C32:N32" si="6">C31-100</f>
        <v>0</v>
      </c>
      <c r="D32" s="26">
        <f t="shared" si="6"/>
        <v>43.830000000000013</v>
      </c>
      <c r="E32" s="26">
        <f t="shared" si="6"/>
        <v>4.2399999999999949</v>
      </c>
      <c r="F32" s="26">
        <f t="shared" si="6"/>
        <v>1.3700000000000045</v>
      </c>
      <c r="G32" s="26">
        <f t="shared" si="6"/>
        <v>9.0000000000003411E-2</v>
      </c>
      <c r="H32" s="26">
        <f t="shared" si="6"/>
        <v>12.400000000000006</v>
      </c>
      <c r="I32" s="26">
        <f t="shared" si="6"/>
        <v>2.0799999999999983</v>
      </c>
      <c r="J32" s="26">
        <f t="shared" si="6"/>
        <v>-9.0000000000003411E-2</v>
      </c>
      <c r="K32" s="26">
        <f t="shared" si="6"/>
        <v>-0.20000000000000284</v>
      </c>
      <c r="L32" s="26">
        <f t="shared" si="6"/>
        <v>-2.6599999999999966</v>
      </c>
      <c r="M32" s="26">
        <f t="shared" si="6"/>
        <v>-2.4200000000000017</v>
      </c>
      <c r="N32" s="27">
        <f t="shared" si="6"/>
        <v>-3.4300000000000068</v>
      </c>
    </row>
    <row r="33" spans="1:14" s="23" customFormat="1" ht="32.049999999999997" customHeight="1">
      <c r="A33" s="51" t="s">
        <v>42</v>
      </c>
      <c r="B33" s="24" t="s">
        <v>21</v>
      </c>
      <c r="C33" s="29">
        <v>0</v>
      </c>
      <c r="D33" s="37">
        <v>95.38</v>
      </c>
      <c r="E33" s="37">
        <v>95.51</v>
      </c>
      <c r="F33" s="37">
        <v>95.72</v>
      </c>
      <c r="G33" s="37">
        <v>95.75</v>
      </c>
      <c r="H33" s="37">
        <v>95.81</v>
      </c>
      <c r="I33" s="37">
        <v>95.55</v>
      </c>
      <c r="J33" s="37">
        <v>96.8</v>
      </c>
      <c r="K33" s="37">
        <v>96.81</v>
      </c>
      <c r="L33" s="37">
        <v>97.51</v>
      </c>
      <c r="M33" s="37">
        <v>97.21</v>
      </c>
      <c r="N33" s="38">
        <v>100</v>
      </c>
    </row>
    <row r="34" spans="1:14" s="28" customFormat="1" ht="52" customHeight="1">
      <c r="A34" s="52" t="s">
        <v>24</v>
      </c>
      <c r="B34" s="25" t="s">
        <v>9</v>
      </c>
      <c r="C34" s="29">
        <v>0</v>
      </c>
      <c r="D34" s="26">
        <f t="shared" ref="D34:N34" si="7">D33-100</f>
        <v>-4.6200000000000045</v>
      </c>
      <c r="E34" s="26">
        <f t="shared" si="7"/>
        <v>-4.4899999999999949</v>
      </c>
      <c r="F34" s="26">
        <f t="shared" si="7"/>
        <v>-4.2800000000000011</v>
      </c>
      <c r="G34" s="26">
        <f t="shared" si="7"/>
        <v>-4.25</v>
      </c>
      <c r="H34" s="26">
        <f t="shared" si="7"/>
        <v>-4.1899999999999977</v>
      </c>
      <c r="I34" s="26">
        <f t="shared" si="7"/>
        <v>-4.4500000000000028</v>
      </c>
      <c r="J34" s="26">
        <f t="shared" si="7"/>
        <v>-3.2000000000000028</v>
      </c>
      <c r="K34" s="26">
        <f t="shared" si="7"/>
        <v>-3.1899999999999977</v>
      </c>
      <c r="L34" s="26">
        <f t="shared" si="7"/>
        <v>-2.4899999999999949</v>
      </c>
      <c r="M34" s="26">
        <f t="shared" si="7"/>
        <v>-2.7900000000000063</v>
      </c>
      <c r="N34" s="29">
        <f t="shared" si="7"/>
        <v>0</v>
      </c>
    </row>
    <row r="35" spans="1:14" s="23" customFormat="1" ht="32.049999999999997" customHeight="1">
      <c r="A35" s="51" t="s">
        <v>43</v>
      </c>
      <c r="B35" s="24" t="s">
        <v>21</v>
      </c>
      <c r="C35" s="36">
        <v>100</v>
      </c>
      <c r="D35" s="37">
        <v>100</v>
      </c>
      <c r="E35" s="37">
        <v>99.4</v>
      </c>
      <c r="F35" s="37">
        <v>99.38</v>
      </c>
      <c r="G35" s="37">
        <v>99.67</v>
      </c>
      <c r="H35" s="37">
        <v>99.87</v>
      </c>
      <c r="I35" s="37">
        <v>96.15</v>
      </c>
      <c r="J35" s="37">
        <v>96.87</v>
      </c>
      <c r="K35" s="37">
        <v>99.24</v>
      </c>
      <c r="L35" s="37">
        <v>96.09</v>
      </c>
      <c r="M35" s="37">
        <v>106.08</v>
      </c>
      <c r="N35" s="38">
        <v>100</v>
      </c>
    </row>
    <row r="36" spans="1:14" s="28" customFormat="1" ht="73.849999999999994" customHeight="1">
      <c r="A36" s="52" t="s">
        <v>30</v>
      </c>
      <c r="B36" s="25" t="s">
        <v>9</v>
      </c>
      <c r="C36" s="29">
        <f t="shared" ref="C36:N36" si="8">C35-100</f>
        <v>0</v>
      </c>
      <c r="D36" s="29">
        <f t="shared" si="8"/>
        <v>0</v>
      </c>
      <c r="E36" s="26">
        <f t="shared" si="8"/>
        <v>-0.59999999999999432</v>
      </c>
      <c r="F36" s="26">
        <f t="shared" si="8"/>
        <v>-0.62000000000000455</v>
      </c>
      <c r="G36" s="26">
        <f t="shared" si="8"/>
        <v>-0.32999999999999829</v>
      </c>
      <c r="H36" s="26">
        <f t="shared" si="8"/>
        <v>-0.12999999999999545</v>
      </c>
      <c r="I36" s="26">
        <f t="shared" si="8"/>
        <v>-3.8499999999999943</v>
      </c>
      <c r="J36" s="26">
        <f t="shared" si="8"/>
        <v>-3.1299999999999955</v>
      </c>
      <c r="K36" s="26">
        <f t="shared" si="8"/>
        <v>-0.76000000000000512</v>
      </c>
      <c r="L36" s="26">
        <f t="shared" si="8"/>
        <v>-3.9099999999999966</v>
      </c>
      <c r="M36" s="26">
        <f t="shared" si="8"/>
        <v>6.0799999999999983</v>
      </c>
      <c r="N36" s="29">
        <f t="shared" si="8"/>
        <v>0</v>
      </c>
    </row>
    <row r="37" spans="1:14" s="23" customFormat="1" ht="32.049999999999997" customHeight="1">
      <c r="A37" s="51" t="s">
        <v>53</v>
      </c>
      <c r="B37" s="24" t="s">
        <v>2</v>
      </c>
      <c r="C37" s="36">
        <v>89.66</v>
      </c>
      <c r="D37" s="37">
        <v>95</v>
      </c>
      <c r="E37" s="37">
        <v>92.88</v>
      </c>
      <c r="F37" s="37">
        <v>94.26</v>
      </c>
      <c r="G37" s="37">
        <v>94.47</v>
      </c>
      <c r="H37" s="37">
        <v>97</v>
      </c>
      <c r="I37" s="37">
        <v>95.33</v>
      </c>
      <c r="J37" s="37">
        <v>96.09</v>
      </c>
      <c r="K37" s="37">
        <v>96.45</v>
      </c>
      <c r="L37" s="37">
        <v>95.26</v>
      </c>
      <c r="M37" s="37">
        <v>97.26</v>
      </c>
      <c r="N37" s="38">
        <v>94.56</v>
      </c>
    </row>
    <row r="38" spans="1:14" s="28" customFormat="1" ht="52" customHeight="1">
      <c r="A38" s="52" t="s">
        <v>32</v>
      </c>
      <c r="B38" s="25" t="s">
        <v>9</v>
      </c>
      <c r="C38" s="26">
        <f t="shared" ref="C38:N38" si="9">C37-100</f>
        <v>-10.340000000000003</v>
      </c>
      <c r="D38" s="26">
        <f t="shared" si="9"/>
        <v>-5</v>
      </c>
      <c r="E38" s="26">
        <f t="shared" si="9"/>
        <v>-7.1200000000000045</v>
      </c>
      <c r="F38" s="26">
        <f t="shared" si="9"/>
        <v>-5.7399999999999949</v>
      </c>
      <c r="G38" s="26">
        <f t="shared" si="9"/>
        <v>-5.5300000000000011</v>
      </c>
      <c r="H38" s="26">
        <f t="shared" si="9"/>
        <v>-3</v>
      </c>
      <c r="I38" s="26">
        <f t="shared" si="9"/>
        <v>-4.6700000000000017</v>
      </c>
      <c r="J38" s="26">
        <f t="shared" si="9"/>
        <v>-3.9099999999999966</v>
      </c>
      <c r="K38" s="26">
        <f t="shared" si="9"/>
        <v>-3.5499999999999972</v>
      </c>
      <c r="L38" s="26">
        <f t="shared" si="9"/>
        <v>-4.7399999999999949</v>
      </c>
      <c r="M38" s="26">
        <f t="shared" si="9"/>
        <v>-2.7399999999999949</v>
      </c>
      <c r="N38" s="27">
        <f t="shared" si="9"/>
        <v>-5.4399999999999977</v>
      </c>
    </row>
    <row r="39" spans="1:14" s="23" customFormat="1" ht="25.75" customHeight="1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>
      <c r="A40" s="33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20" t="s">
        <v>23</v>
      </c>
    </row>
    <row r="41" spans="1:14" s="23" customFormat="1" ht="31.75" customHeight="1">
      <c r="A41" s="53" t="s">
        <v>1</v>
      </c>
      <c r="B41" s="54"/>
      <c r="C41" s="21">
        <v>1</v>
      </c>
      <c r="D41" s="21">
        <v>2</v>
      </c>
      <c r="E41" s="21">
        <v>3</v>
      </c>
      <c r="F41" s="21">
        <v>4</v>
      </c>
      <c r="G41" s="21">
        <v>5</v>
      </c>
      <c r="H41" s="21">
        <v>6</v>
      </c>
      <c r="I41" s="21">
        <v>7</v>
      </c>
      <c r="J41" s="21">
        <v>8</v>
      </c>
      <c r="K41" s="21">
        <v>9</v>
      </c>
      <c r="L41" s="21">
        <v>10</v>
      </c>
      <c r="M41" s="21">
        <v>11</v>
      </c>
      <c r="N41" s="22">
        <v>12</v>
      </c>
    </row>
    <row r="42" spans="1:14" s="23" customFormat="1" ht="32.049999999999997" customHeight="1">
      <c r="A42" s="51" t="s">
        <v>44</v>
      </c>
      <c r="B42" s="24" t="s">
        <v>21</v>
      </c>
      <c r="C42" s="36">
        <v>86.87</v>
      </c>
      <c r="D42" s="37">
        <v>92.64</v>
      </c>
      <c r="E42" s="37">
        <v>95.11</v>
      </c>
      <c r="F42" s="37">
        <v>98.29</v>
      </c>
      <c r="G42" s="37">
        <v>99.28</v>
      </c>
      <c r="H42" s="37">
        <v>98.5</v>
      </c>
      <c r="I42" s="37">
        <v>98.21</v>
      </c>
      <c r="J42" s="37">
        <v>97.6</v>
      </c>
      <c r="K42" s="37">
        <v>95.85</v>
      </c>
      <c r="L42" s="37">
        <v>95.42</v>
      </c>
      <c r="M42" s="37">
        <v>96.52</v>
      </c>
      <c r="N42" s="38">
        <v>99.89</v>
      </c>
    </row>
    <row r="43" spans="1:14" s="28" customFormat="1" ht="52" customHeight="1">
      <c r="A43" s="52" t="s">
        <v>32</v>
      </c>
      <c r="B43" s="25" t="s">
        <v>9</v>
      </c>
      <c r="C43" s="26">
        <f t="shared" ref="C43:N43" si="10">C42-100</f>
        <v>-13.129999999999995</v>
      </c>
      <c r="D43" s="26">
        <f t="shared" si="10"/>
        <v>-7.3599999999999994</v>
      </c>
      <c r="E43" s="26">
        <f t="shared" si="10"/>
        <v>-4.8900000000000006</v>
      </c>
      <c r="F43" s="26">
        <f t="shared" si="10"/>
        <v>-1.7099999999999937</v>
      </c>
      <c r="G43" s="26">
        <f t="shared" si="10"/>
        <v>-0.71999999999999886</v>
      </c>
      <c r="H43" s="26">
        <f t="shared" si="10"/>
        <v>-1.5</v>
      </c>
      <c r="I43" s="26">
        <f t="shared" si="10"/>
        <v>-1.7900000000000063</v>
      </c>
      <c r="J43" s="26">
        <f t="shared" si="10"/>
        <v>-2.4000000000000057</v>
      </c>
      <c r="K43" s="26">
        <f t="shared" si="10"/>
        <v>-4.1500000000000057</v>
      </c>
      <c r="L43" s="26">
        <f t="shared" si="10"/>
        <v>-4.5799999999999983</v>
      </c>
      <c r="M43" s="26">
        <f t="shared" si="10"/>
        <v>-3.480000000000004</v>
      </c>
      <c r="N43" s="27">
        <f t="shared" si="10"/>
        <v>-0.10999999999999943</v>
      </c>
    </row>
    <row r="44" spans="1:14" s="28" customFormat="1" ht="32.049999999999997" customHeight="1">
      <c r="A44" s="51" t="s">
        <v>54</v>
      </c>
      <c r="B44" s="24" t="s">
        <v>2</v>
      </c>
      <c r="C44" s="36">
        <v>99.86</v>
      </c>
      <c r="D44" s="37">
        <v>95.04</v>
      </c>
      <c r="E44" s="37">
        <v>95.07</v>
      </c>
      <c r="F44" s="37">
        <v>95.03</v>
      </c>
      <c r="G44" s="37">
        <v>95.04</v>
      </c>
      <c r="H44" s="37">
        <v>95.16</v>
      </c>
      <c r="I44" s="37">
        <v>95.14</v>
      </c>
      <c r="J44" s="37">
        <v>95.28</v>
      </c>
      <c r="K44" s="37">
        <v>95.34</v>
      </c>
      <c r="L44" s="37">
        <v>95.2</v>
      </c>
      <c r="M44" s="37">
        <v>95.13</v>
      </c>
      <c r="N44" s="38">
        <v>95.25</v>
      </c>
    </row>
    <row r="45" spans="1:14" s="28" customFormat="1" ht="55.3" customHeight="1">
      <c r="A45" s="52"/>
      <c r="B45" s="25" t="s">
        <v>9</v>
      </c>
      <c r="C45" s="26">
        <f t="shared" ref="C45:N45" si="11">C44-100</f>
        <v>-0.14000000000000057</v>
      </c>
      <c r="D45" s="26">
        <f t="shared" si="11"/>
        <v>-4.9599999999999937</v>
      </c>
      <c r="E45" s="26">
        <f t="shared" si="11"/>
        <v>-4.9300000000000068</v>
      </c>
      <c r="F45" s="26">
        <f t="shared" si="11"/>
        <v>-4.9699999999999989</v>
      </c>
      <c r="G45" s="26">
        <f t="shared" si="11"/>
        <v>-4.9599999999999937</v>
      </c>
      <c r="H45" s="26">
        <f t="shared" si="11"/>
        <v>-4.8400000000000034</v>
      </c>
      <c r="I45" s="26">
        <f t="shared" si="11"/>
        <v>-4.8599999999999994</v>
      </c>
      <c r="J45" s="26">
        <f t="shared" si="11"/>
        <v>-4.7199999999999989</v>
      </c>
      <c r="K45" s="26">
        <f t="shared" si="11"/>
        <v>-4.6599999999999966</v>
      </c>
      <c r="L45" s="26">
        <f t="shared" si="11"/>
        <v>-4.7999999999999972</v>
      </c>
      <c r="M45" s="26">
        <f t="shared" si="11"/>
        <v>-4.8700000000000045</v>
      </c>
      <c r="N45" s="27">
        <f t="shared" si="11"/>
        <v>-4.75</v>
      </c>
    </row>
    <row r="46" spans="1:14" s="23" customFormat="1" ht="32.049999999999997" customHeight="1">
      <c r="A46" s="51" t="s">
        <v>45</v>
      </c>
      <c r="B46" s="24" t="s">
        <v>21</v>
      </c>
      <c r="C46" s="36">
        <v>95.73</v>
      </c>
      <c r="D46" s="37">
        <v>95.77</v>
      </c>
      <c r="E46" s="37">
        <v>95.87</v>
      </c>
      <c r="F46" s="37">
        <v>95.31</v>
      </c>
      <c r="G46" s="37">
        <v>95.72</v>
      </c>
      <c r="H46" s="37">
        <v>95.63</v>
      </c>
      <c r="I46" s="37">
        <v>95.83</v>
      </c>
      <c r="J46" s="37">
        <v>96.89</v>
      </c>
      <c r="K46" s="37">
        <v>96.82</v>
      </c>
      <c r="L46" s="37">
        <v>96.16</v>
      </c>
      <c r="M46" s="37">
        <v>96.3</v>
      </c>
      <c r="N46" s="38">
        <v>99.44</v>
      </c>
    </row>
    <row r="47" spans="1:14" s="28" customFormat="1" ht="52" customHeight="1">
      <c r="A47" s="52"/>
      <c r="B47" s="25" t="s">
        <v>9</v>
      </c>
      <c r="C47" s="26">
        <f t="shared" ref="C47:N47" si="12">C46-100</f>
        <v>-4.269999999999996</v>
      </c>
      <c r="D47" s="26">
        <f t="shared" si="12"/>
        <v>-4.230000000000004</v>
      </c>
      <c r="E47" s="26">
        <f t="shared" si="12"/>
        <v>-4.1299999999999955</v>
      </c>
      <c r="F47" s="26">
        <f t="shared" si="12"/>
        <v>-4.6899999999999977</v>
      </c>
      <c r="G47" s="26">
        <f t="shared" si="12"/>
        <v>-4.2800000000000011</v>
      </c>
      <c r="H47" s="26">
        <f t="shared" si="12"/>
        <v>-4.3700000000000045</v>
      </c>
      <c r="I47" s="26">
        <f t="shared" si="12"/>
        <v>-4.1700000000000017</v>
      </c>
      <c r="J47" s="26">
        <f t="shared" si="12"/>
        <v>-3.1099999999999994</v>
      </c>
      <c r="K47" s="26">
        <f t="shared" si="12"/>
        <v>-3.1800000000000068</v>
      </c>
      <c r="L47" s="26">
        <f t="shared" si="12"/>
        <v>-3.8400000000000034</v>
      </c>
      <c r="M47" s="26">
        <f t="shared" si="12"/>
        <v>-3.7000000000000028</v>
      </c>
      <c r="N47" s="27">
        <f t="shared" si="12"/>
        <v>-0.56000000000000227</v>
      </c>
    </row>
    <row r="48" spans="1:14" s="23" customFormat="1" ht="32.049999999999997" customHeight="1">
      <c r="A48" s="51" t="s">
        <v>52</v>
      </c>
      <c r="B48" s="24" t="s">
        <v>21</v>
      </c>
      <c r="C48" s="36">
        <v>95.08</v>
      </c>
      <c r="D48" s="37">
        <v>95.72</v>
      </c>
      <c r="E48" s="37">
        <v>95.12</v>
      </c>
      <c r="F48" s="37">
        <v>95.1</v>
      </c>
      <c r="G48" s="37">
        <v>95.15</v>
      </c>
      <c r="H48" s="37">
        <v>95.03</v>
      </c>
      <c r="I48" s="37">
        <v>95.06</v>
      </c>
      <c r="J48" s="37">
        <v>95.27</v>
      </c>
      <c r="K48" s="37">
        <v>95.02</v>
      </c>
      <c r="L48" s="37">
        <v>95.13</v>
      </c>
      <c r="M48" s="37">
        <v>95.01</v>
      </c>
      <c r="N48" s="38">
        <v>103.39</v>
      </c>
    </row>
    <row r="49" spans="1:14" s="28" customFormat="1" ht="52" customHeight="1">
      <c r="A49" s="52" t="s">
        <v>10</v>
      </c>
      <c r="B49" s="25" t="s">
        <v>9</v>
      </c>
      <c r="C49" s="26">
        <f t="shared" ref="C49:N49" si="13">C48-100</f>
        <v>-4.9200000000000017</v>
      </c>
      <c r="D49" s="26">
        <f t="shared" si="13"/>
        <v>-4.2800000000000011</v>
      </c>
      <c r="E49" s="26">
        <f t="shared" si="13"/>
        <v>-4.8799999999999955</v>
      </c>
      <c r="F49" s="26">
        <f t="shared" si="13"/>
        <v>-4.9000000000000057</v>
      </c>
      <c r="G49" s="26">
        <f t="shared" si="13"/>
        <v>-4.8499999999999943</v>
      </c>
      <c r="H49" s="26">
        <f t="shared" si="13"/>
        <v>-4.9699999999999989</v>
      </c>
      <c r="I49" s="26">
        <f t="shared" si="13"/>
        <v>-4.9399999999999977</v>
      </c>
      <c r="J49" s="26">
        <f t="shared" si="13"/>
        <v>-4.730000000000004</v>
      </c>
      <c r="K49" s="26">
        <f t="shared" si="13"/>
        <v>-4.980000000000004</v>
      </c>
      <c r="L49" s="26">
        <f t="shared" si="13"/>
        <v>-4.8700000000000045</v>
      </c>
      <c r="M49" s="26">
        <f t="shared" si="13"/>
        <v>-4.9899999999999949</v>
      </c>
      <c r="N49" s="27">
        <f t="shared" si="13"/>
        <v>3.3900000000000006</v>
      </c>
    </row>
    <row r="50" spans="1:14" s="23" customFormat="1" ht="32.049999999999997" customHeight="1">
      <c r="A50" s="51" t="s">
        <v>46</v>
      </c>
      <c r="B50" s="24" t="s">
        <v>21</v>
      </c>
      <c r="C50" s="36">
        <v>62.66</v>
      </c>
      <c r="D50" s="37">
        <v>37.82</v>
      </c>
      <c r="E50" s="37">
        <v>53.02</v>
      </c>
      <c r="F50" s="37">
        <v>60.34</v>
      </c>
      <c r="G50" s="37">
        <v>72.23</v>
      </c>
      <c r="H50" s="37">
        <v>90.59</v>
      </c>
      <c r="I50" s="37">
        <v>95.51</v>
      </c>
      <c r="J50" s="37">
        <v>95.71</v>
      </c>
      <c r="K50" s="37">
        <v>95.85</v>
      </c>
      <c r="L50" s="37">
        <v>95.87</v>
      </c>
      <c r="M50" s="37">
        <v>95.86</v>
      </c>
      <c r="N50" s="38">
        <v>98.76</v>
      </c>
    </row>
    <row r="51" spans="1:14" s="28" customFormat="1" ht="52" customHeight="1">
      <c r="A51" s="52"/>
      <c r="B51" s="25" t="s">
        <v>9</v>
      </c>
      <c r="C51" s="26">
        <f t="shared" ref="C51:N51" si="14">C50-100</f>
        <v>-37.340000000000003</v>
      </c>
      <c r="D51" s="26">
        <f t="shared" si="14"/>
        <v>-62.18</v>
      </c>
      <c r="E51" s="26">
        <f t="shared" si="14"/>
        <v>-46.98</v>
      </c>
      <c r="F51" s="26">
        <f t="shared" si="14"/>
        <v>-39.659999999999997</v>
      </c>
      <c r="G51" s="26">
        <f t="shared" si="14"/>
        <v>-27.769999999999996</v>
      </c>
      <c r="H51" s="26">
        <f t="shared" si="14"/>
        <v>-9.4099999999999966</v>
      </c>
      <c r="I51" s="26">
        <f t="shared" si="14"/>
        <v>-4.4899999999999949</v>
      </c>
      <c r="J51" s="26">
        <f t="shared" si="14"/>
        <v>-4.2900000000000063</v>
      </c>
      <c r="K51" s="26">
        <f t="shared" si="14"/>
        <v>-4.1500000000000057</v>
      </c>
      <c r="L51" s="26">
        <f t="shared" si="14"/>
        <v>-4.1299999999999955</v>
      </c>
      <c r="M51" s="26">
        <f t="shared" si="14"/>
        <v>-4.1400000000000006</v>
      </c>
      <c r="N51" s="27">
        <f t="shared" si="14"/>
        <v>-1.2399999999999949</v>
      </c>
    </row>
    <row r="52" spans="1:14" s="23" customFormat="1" ht="32.049999999999997" customHeight="1">
      <c r="A52" s="51" t="s">
        <v>47</v>
      </c>
      <c r="B52" s="24" t="s">
        <v>21</v>
      </c>
      <c r="C52" s="36">
        <v>95.92</v>
      </c>
      <c r="D52" s="37">
        <v>95.93</v>
      </c>
      <c r="E52" s="37">
        <v>95.98</v>
      </c>
      <c r="F52" s="37">
        <v>95.98</v>
      </c>
      <c r="G52" s="37">
        <v>95.98</v>
      </c>
      <c r="H52" s="37">
        <v>93.66</v>
      </c>
      <c r="I52" s="37">
        <v>98.36</v>
      </c>
      <c r="J52" s="37">
        <v>96.33</v>
      </c>
      <c r="K52" s="37">
        <v>96.48</v>
      </c>
      <c r="L52" s="37">
        <v>96.09</v>
      </c>
      <c r="M52" s="37">
        <v>96.64</v>
      </c>
      <c r="N52" s="38">
        <v>99.43</v>
      </c>
    </row>
    <row r="53" spans="1:14" s="28" customFormat="1" ht="52" customHeight="1">
      <c r="A53" s="52" t="s">
        <v>10</v>
      </c>
      <c r="B53" s="25" t="s">
        <v>9</v>
      </c>
      <c r="C53" s="26">
        <f t="shared" ref="C53:N53" si="15">C52-100</f>
        <v>-4.0799999999999983</v>
      </c>
      <c r="D53" s="26">
        <f t="shared" si="15"/>
        <v>-4.0699999999999932</v>
      </c>
      <c r="E53" s="26">
        <f t="shared" si="15"/>
        <v>-4.019999999999996</v>
      </c>
      <c r="F53" s="26">
        <f t="shared" si="15"/>
        <v>-4.019999999999996</v>
      </c>
      <c r="G53" s="26">
        <f t="shared" si="15"/>
        <v>-4.019999999999996</v>
      </c>
      <c r="H53" s="26">
        <f t="shared" si="15"/>
        <v>-6.3400000000000034</v>
      </c>
      <c r="I53" s="26">
        <f t="shared" si="15"/>
        <v>-1.6400000000000006</v>
      </c>
      <c r="J53" s="26">
        <f t="shared" si="15"/>
        <v>-3.6700000000000017</v>
      </c>
      <c r="K53" s="26">
        <f t="shared" si="15"/>
        <v>-3.519999999999996</v>
      </c>
      <c r="L53" s="26">
        <f t="shared" si="15"/>
        <v>-3.9099999999999966</v>
      </c>
      <c r="M53" s="26">
        <f t="shared" si="15"/>
        <v>-3.3599999999999994</v>
      </c>
      <c r="N53" s="27">
        <f t="shared" si="15"/>
        <v>-0.56999999999999318</v>
      </c>
    </row>
    <row r="54" spans="1:14" s="23" customFormat="1" ht="32.049999999999997" customHeight="1">
      <c r="A54" s="51" t="s">
        <v>56</v>
      </c>
      <c r="B54" s="24" t="s">
        <v>21</v>
      </c>
      <c r="C54" s="36">
        <v>18.55</v>
      </c>
      <c r="D54" s="37">
        <v>26.64</v>
      </c>
      <c r="E54" s="37">
        <v>32.799999999999997</v>
      </c>
      <c r="F54" s="37">
        <v>50.07</v>
      </c>
      <c r="G54" s="37">
        <v>97.6</v>
      </c>
      <c r="H54" s="37">
        <v>95.34</v>
      </c>
      <c r="I54" s="37">
        <v>95.92</v>
      </c>
      <c r="J54" s="37">
        <v>95.91</v>
      </c>
      <c r="K54" s="37">
        <v>95.1</v>
      </c>
      <c r="L54" s="37">
        <v>95.22</v>
      </c>
      <c r="M54" s="37">
        <v>98.08</v>
      </c>
      <c r="N54" s="38">
        <v>99</v>
      </c>
    </row>
    <row r="55" spans="1:14" s="28" customFormat="1" ht="52" customHeight="1">
      <c r="A55" s="52"/>
      <c r="B55" s="25" t="s">
        <v>9</v>
      </c>
      <c r="C55" s="26">
        <f t="shared" ref="C55:N55" si="16">C54-100</f>
        <v>-81.45</v>
      </c>
      <c r="D55" s="26">
        <f t="shared" si="16"/>
        <v>-73.36</v>
      </c>
      <c r="E55" s="26">
        <f t="shared" si="16"/>
        <v>-67.2</v>
      </c>
      <c r="F55" s="26">
        <f t="shared" si="16"/>
        <v>-49.93</v>
      </c>
      <c r="G55" s="26">
        <f t="shared" si="16"/>
        <v>-2.4000000000000057</v>
      </c>
      <c r="H55" s="26">
        <f t="shared" si="16"/>
        <v>-4.6599999999999966</v>
      </c>
      <c r="I55" s="26">
        <f t="shared" si="16"/>
        <v>-4.0799999999999983</v>
      </c>
      <c r="J55" s="26">
        <f t="shared" si="16"/>
        <v>-4.0900000000000034</v>
      </c>
      <c r="K55" s="26">
        <f t="shared" si="16"/>
        <v>-4.9000000000000057</v>
      </c>
      <c r="L55" s="26">
        <f t="shared" si="16"/>
        <v>-4.7800000000000011</v>
      </c>
      <c r="M55" s="26">
        <f t="shared" si="16"/>
        <v>-1.9200000000000017</v>
      </c>
      <c r="N55" s="27">
        <f t="shared" si="16"/>
        <v>-1</v>
      </c>
    </row>
    <row r="56" spans="1:14" s="23" customFormat="1" ht="32.049999999999997" customHeight="1">
      <c r="A56" s="51" t="s">
        <v>48</v>
      </c>
      <c r="B56" s="24" t="s">
        <v>21</v>
      </c>
      <c r="C56" s="36">
        <v>43.63</v>
      </c>
      <c r="D56" s="37">
        <v>43.48</v>
      </c>
      <c r="E56" s="37">
        <v>44.01</v>
      </c>
      <c r="F56" s="37">
        <v>54.98</v>
      </c>
      <c r="G56" s="37">
        <v>60.19</v>
      </c>
      <c r="H56" s="37">
        <v>97.79</v>
      </c>
      <c r="I56" s="37">
        <v>97.87</v>
      </c>
      <c r="J56" s="37">
        <v>97.98</v>
      </c>
      <c r="K56" s="37">
        <v>119.25</v>
      </c>
      <c r="L56" s="37">
        <v>95.59</v>
      </c>
      <c r="M56" s="37">
        <v>99.85</v>
      </c>
      <c r="N56" s="38">
        <v>100</v>
      </c>
    </row>
    <row r="57" spans="1:14" s="28" customFormat="1" ht="52" customHeight="1">
      <c r="A57" s="52" t="s">
        <v>10</v>
      </c>
      <c r="B57" s="25" t="s">
        <v>9</v>
      </c>
      <c r="C57" s="26">
        <f t="shared" ref="C57:N57" si="17">C56-100</f>
        <v>-56.37</v>
      </c>
      <c r="D57" s="26">
        <f t="shared" si="17"/>
        <v>-56.52</v>
      </c>
      <c r="E57" s="26">
        <f t="shared" si="17"/>
        <v>-55.99</v>
      </c>
      <c r="F57" s="26">
        <f t="shared" si="17"/>
        <v>-45.02</v>
      </c>
      <c r="G57" s="26">
        <f t="shared" si="17"/>
        <v>-39.81</v>
      </c>
      <c r="H57" s="26">
        <f t="shared" si="17"/>
        <v>-2.2099999999999937</v>
      </c>
      <c r="I57" s="26">
        <f t="shared" si="17"/>
        <v>-2.1299999999999955</v>
      </c>
      <c r="J57" s="26">
        <f t="shared" si="17"/>
        <v>-2.019999999999996</v>
      </c>
      <c r="K57" s="26">
        <f t="shared" si="17"/>
        <v>19.25</v>
      </c>
      <c r="L57" s="26">
        <f t="shared" si="17"/>
        <v>-4.4099999999999966</v>
      </c>
      <c r="M57" s="26">
        <f t="shared" si="17"/>
        <v>-0.15000000000000568</v>
      </c>
      <c r="N57" s="29">
        <f t="shared" si="17"/>
        <v>0</v>
      </c>
    </row>
    <row r="58" spans="1:14" s="28" customFormat="1" ht="15.9" customHeight="1">
      <c r="A58" s="39" t="s">
        <v>60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 t="s">
        <v>61</v>
      </c>
    </row>
    <row r="59" spans="1:14" s="28" customFormat="1" ht="15.9" customHeight="1">
      <c r="A59" s="43" t="s">
        <v>62</v>
      </c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s="28" customFormat="1" ht="15.9" customHeight="1">
      <c r="A60" s="46" t="s">
        <v>63</v>
      </c>
      <c r="B60" s="47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>
      <c r="B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>
      <c r="B63" s="19"/>
      <c r="D63" s="19"/>
      <c r="E63" s="19"/>
      <c r="F63" s="19"/>
      <c r="G63" s="19"/>
      <c r="H63" s="19"/>
      <c r="I63" s="19"/>
      <c r="J63" s="19"/>
      <c r="K63" s="19"/>
      <c r="M63" s="19"/>
      <c r="N63" s="19"/>
    </row>
    <row r="64" spans="1:14">
      <c r="B64" s="19"/>
      <c r="D64" s="19"/>
      <c r="E64" s="19"/>
      <c r="F64" s="19"/>
      <c r="G64" s="19"/>
      <c r="H64" s="19"/>
      <c r="I64" s="19"/>
      <c r="J64" s="19"/>
      <c r="K64" s="19"/>
      <c r="M64" s="19"/>
      <c r="N64" s="19"/>
    </row>
    <row r="65" spans="2:14">
      <c r="B65" s="19"/>
      <c r="D65" s="19"/>
      <c r="E65" s="19"/>
      <c r="F65" s="19"/>
      <c r="G65" s="19"/>
      <c r="H65" s="19"/>
      <c r="I65" s="19"/>
      <c r="J65" s="19"/>
      <c r="K65" s="19"/>
      <c r="M65" s="19"/>
      <c r="N65" s="19"/>
    </row>
    <row r="66" spans="2:14">
      <c r="B66" s="19"/>
      <c r="D66" s="19"/>
      <c r="E66" s="19"/>
      <c r="F66" s="19"/>
      <c r="G66" s="19"/>
      <c r="H66" s="19"/>
      <c r="I66" s="19"/>
      <c r="J66" s="19"/>
      <c r="K66" s="19"/>
      <c r="M66" s="19"/>
      <c r="N66" s="19"/>
    </row>
    <row r="67" spans="2:14">
      <c r="B67" s="19"/>
      <c r="D67" s="19"/>
      <c r="E67" s="19"/>
      <c r="F67" s="19"/>
      <c r="G67" s="19"/>
      <c r="H67" s="19"/>
      <c r="I67" s="19"/>
      <c r="J67" s="19"/>
      <c r="K67" s="19"/>
      <c r="M67" s="19"/>
      <c r="N67" s="19"/>
    </row>
    <row r="68" spans="2:14">
      <c r="B68" s="19"/>
      <c r="D68" s="19"/>
      <c r="E68" s="19"/>
      <c r="F68" s="19"/>
      <c r="G68" s="19"/>
      <c r="H68" s="19"/>
      <c r="I68" s="19"/>
      <c r="J68" s="19"/>
      <c r="K68" s="19"/>
      <c r="M68" s="19"/>
      <c r="N68" s="19"/>
    </row>
    <row r="69" spans="2:14">
      <c r="B69" s="19"/>
      <c r="D69" s="19"/>
      <c r="E69" s="19"/>
      <c r="F69" s="19"/>
      <c r="G69" s="19"/>
      <c r="H69" s="19"/>
      <c r="I69" s="19"/>
      <c r="J69" s="19"/>
      <c r="K69" s="19"/>
      <c r="M69" s="19"/>
      <c r="N69" s="19"/>
    </row>
  </sheetData>
  <mergeCells count="47">
    <mergeCell ref="A1:N1"/>
    <mergeCell ref="A41:B41"/>
    <mergeCell ref="A39:N39"/>
    <mergeCell ref="A5:N5"/>
    <mergeCell ref="B9:C9"/>
    <mergeCell ref="D9:E9"/>
    <mergeCell ref="F9:G9"/>
    <mergeCell ref="H9:I9"/>
    <mergeCell ref="A11:N11"/>
    <mergeCell ref="A13:B13"/>
    <mergeCell ref="A25:A26"/>
    <mergeCell ref="A37:A38"/>
    <mergeCell ref="A31:A32"/>
    <mergeCell ref="D7:E7"/>
    <mergeCell ref="F6:G6"/>
    <mergeCell ref="A14:A15"/>
    <mergeCell ref="A44:A45"/>
    <mergeCell ref="K8:L8"/>
    <mergeCell ref="A18:A19"/>
    <mergeCell ref="A7:A8"/>
    <mergeCell ref="A20:N20"/>
    <mergeCell ref="M9:N9"/>
    <mergeCell ref="B7:C7"/>
    <mergeCell ref="B8:C8"/>
    <mergeCell ref="D8:E8"/>
    <mergeCell ref="F8:G8"/>
    <mergeCell ref="H8:I8"/>
    <mergeCell ref="K9:L9"/>
    <mergeCell ref="H7:I7"/>
    <mergeCell ref="A16:A17"/>
    <mergeCell ref="M7:N7"/>
    <mergeCell ref="K7:L7"/>
    <mergeCell ref="M8:N8"/>
    <mergeCell ref="A56:A57"/>
    <mergeCell ref="A29:A30"/>
    <mergeCell ref="A23:A24"/>
    <mergeCell ref="A27:A28"/>
    <mergeCell ref="A35:A36"/>
    <mergeCell ref="A42:A43"/>
    <mergeCell ref="A33:A34"/>
    <mergeCell ref="A54:A55"/>
    <mergeCell ref="A50:A51"/>
    <mergeCell ref="A52:A53"/>
    <mergeCell ref="A46:A47"/>
    <mergeCell ref="A48:A49"/>
    <mergeCell ref="F7:G7"/>
    <mergeCell ref="A22:B22"/>
  </mergeCells>
  <phoneticPr fontId="6" type="noConversion"/>
  <pageMargins left="0.11811023622047245" right="0.11811023622047245" top="0.55118110236220474" bottom="0.55118110236220474" header="0.31496062992125984" footer="0.31496062992125984"/>
  <pageSetup paperSize="9" orientation="portrait" horizontalDpi="4294967294" r:id="rId1"/>
  <headerFooter>
    <oddFooter xml:space="preserve">&amp;CSTA335-&amp;P
</oddFooter>
  </headerFooter>
  <rowBreaks count="2" manualBreakCount="2">
    <brk id="19" max="16383" man="1"/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主計室三科梁碧玲</dc:creator>
  <cp:lastModifiedBy>主計室三科梁碧玲</cp:lastModifiedBy>
  <cp:lastPrinted>2019-02-20T09:52:22Z</cp:lastPrinted>
  <dcterms:created xsi:type="dcterms:W3CDTF">2015-12-18T07:18:34Z</dcterms:created>
  <dcterms:modified xsi:type="dcterms:W3CDTF">2019-02-22T02:18:10Z</dcterms:modified>
</cp:coreProperties>
</file>