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4490" windowHeight="7185" activeTab="0"/>
  </bookViews>
  <sheets>
    <sheet name="表" sheetId="1" r:id="rId1"/>
    <sheet name="圖" sheetId="2" r:id="rId2"/>
  </sheets>
  <definedNames>
    <definedName name="_xlnm.Print_Area" localSheetId="0">'表'!$A$1:$H$72</definedName>
  </definedNames>
  <calcPr fullCalcOnLoad="1"/>
</workbook>
</file>

<file path=xl/sharedStrings.xml><?xml version="1.0" encoding="utf-8"?>
<sst xmlns="http://schemas.openxmlformats.org/spreadsheetml/2006/main" count="48" uniqueCount="46">
  <si>
    <t>地區別</t>
  </si>
  <si>
    <t>發電水量</t>
  </si>
  <si>
    <t>各標的用水量</t>
  </si>
  <si>
    <t>進水量</t>
  </si>
  <si>
    <t>大型水庫合計</t>
  </si>
  <si>
    <t>非大型水庫合計</t>
  </si>
  <si>
    <t>用水量</t>
  </si>
  <si>
    <t>單位：萬立方公尺</t>
  </si>
  <si>
    <t>資料來源：經濟部水利署公務統計報表</t>
  </si>
  <si>
    <t>水利統計簡訊</t>
  </si>
  <si>
    <t>農業
 用水</t>
  </si>
  <si>
    <t>生活
 用水</t>
  </si>
  <si>
    <t>工業
 用水</t>
  </si>
  <si>
    <t>較上年增減數</t>
  </si>
  <si>
    <t>翡翠
水庫</t>
  </si>
  <si>
    <t>石門
水庫</t>
  </si>
  <si>
    <t>鯉魚潭
水庫</t>
  </si>
  <si>
    <t>德基
水庫</t>
  </si>
  <si>
    <t>霧社
水庫</t>
  </si>
  <si>
    <t>日月潭
水庫</t>
  </si>
  <si>
    <t>烏山頭
水庫</t>
  </si>
  <si>
    <t>曾文
水庫</t>
  </si>
  <si>
    <t>南化
水庫</t>
  </si>
  <si>
    <r>
      <t>總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計</t>
    </r>
  </si>
  <si>
    <t>進水量</t>
  </si>
  <si>
    <t xml:space="preserve">  北區合計</t>
  </si>
  <si>
    <t xml:space="preserve">  中區合計</t>
  </si>
  <si>
    <t xml:space="preserve">  南區合計</t>
  </si>
  <si>
    <t xml:space="preserve">    石門水庫</t>
  </si>
  <si>
    <t xml:space="preserve">    鯉魚潭水庫</t>
  </si>
  <si>
    <t xml:space="preserve">    德基水庫</t>
  </si>
  <si>
    <t xml:space="preserve">    霧社水庫</t>
  </si>
  <si>
    <t xml:space="preserve">    日月潭水庫</t>
  </si>
  <si>
    <t xml:space="preserve">    烏山頭水庫</t>
  </si>
  <si>
    <t xml:space="preserve">    曾文水庫</t>
  </si>
  <si>
    <t xml:space="preserve">    南化水庫</t>
  </si>
  <si>
    <t xml:space="preserve">    翡翠水庫</t>
  </si>
  <si>
    <t>附    註：1.本表各標的之用水量除需水量外並含輸水損失。</t>
  </si>
  <si>
    <t xml:space="preserve">         2.本表總計與細項和或有不符，係小數點以下採四捨五入所致。</t>
  </si>
  <si>
    <t>編製單位：經濟部水利署主計室</t>
  </si>
  <si>
    <t>STA.324</t>
  </si>
  <si>
    <r>
      <t>民國</t>
    </r>
    <r>
      <rPr>
        <b/>
        <sz val="11"/>
        <rFont val="Times New Roman"/>
        <family val="1"/>
      </rPr>
      <t>105</t>
    </r>
    <r>
      <rPr>
        <b/>
        <sz val="11"/>
        <rFont val="標楷體"/>
        <family val="4"/>
      </rPr>
      <t>年</t>
    </r>
  </si>
  <si>
    <r>
      <t>民國</t>
    </r>
    <r>
      <rPr>
        <b/>
        <sz val="11"/>
        <rFont val="Times New Roman"/>
        <family val="1"/>
      </rPr>
      <t>106</t>
    </r>
    <r>
      <rPr>
        <b/>
        <sz val="11"/>
        <rFont val="標楷體"/>
        <family val="4"/>
      </rPr>
      <t>年</t>
    </r>
  </si>
  <si>
    <r>
      <t>106</t>
    </r>
    <r>
      <rPr>
        <sz val="16"/>
        <rFont val="標楷體"/>
        <family val="4"/>
      </rPr>
      <t>年水庫營運概況</t>
    </r>
  </si>
  <si>
    <t>較上年增減％</t>
  </si>
  <si>
    <r>
      <t>107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9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18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 </t>
    </r>
    <r>
      <rPr>
        <sz val="14"/>
        <color indexed="12"/>
        <rFont val="標楷體"/>
        <family val="4"/>
      </rPr>
      <t>星期二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</si>
</sst>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000"/>
    <numFmt numFmtId="179" formatCode="0.00_);[Red]\(0.00\)"/>
    <numFmt numFmtId="180" formatCode="#,##0_ "/>
    <numFmt numFmtId="181" formatCode="#,##0.00_);[Red]\(#,##0.00\)"/>
    <numFmt numFmtId="182" formatCode="0.000000000000000_);[Red]\(0.000000000000000\)"/>
    <numFmt numFmtId="183" formatCode="h:mm"/>
    <numFmt numFmtId="184" formatCode="[DBNum1][$-404]m&quot;月&quot;d&quot;日&quot;"/>
    <numFmt numFmtId="185" formatCode="#,##0.00_);\(#,##0.00\)"/>
    <numFmt numFmtId="186" formatCode="_-* #,##0.000_-;\-* #,##0.000_-;_-* &quot;-&quot;???_-;_-@_-"/>
    <numFmt numFmtId="187" formatCode="#,##0.00;[Red]#,##0.00"/>
    <numFmt numFmtId="188" formatCode="_-* #,##0.0_-;\-* #,##0.0_-;_-* &quot;-&quot;_-;_-@_-"/>
    <numFmt numFmtId="189" formatCode="_-* #,##0.00_-;\-* #,##0.00_-;_-* &quot;-&quot;_-;_-@_-"/>
    <numFmt numFmtId="190" formatCode="0.0_);[Red]\(0.0\)"/>
    <numFmt numFmtId="191" formatCode="_-* #,##0.0_-;\-* #,##0.0_-;_-* &quot;-&quot;?_-;_-@_-"/>
    <numFmt numFmtId="192" formatCode="#,##0.0_ "/>
    <numFmt numFmtId="193" formatCode="#,##0.000_ "/>
    <numFmt numFmtId="194" formatCode="#,##0.0000_ "/>
    <numFmt numFmtId="195" formatCode="#,##0.0_);[Red]\(#,##0.0\)"/>
    <numFmt numFmtId="196" formatCode="0.0_ "/>
    <numFmt numFmtId="197" formatCode="#,##0_);[Red]\(#,##0\)"/>
    <numFmt numFmtId="198" formatCode="0_);[Red]\(0\)"/>
  </numFmts>
  <fonts count="65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3"/>
      <name val="標楷體"/>
      <family val="4"/>
    </font>
    <font>
      <sz val="11"/>
      <name val="標楷體"/>
      <family val="4"/>
    </font>
    <font>
      <u val="single"/>
      <sz val="10.8"/>
      <color indexed="12"/>
      <name val="新細明體"/>
      <family val="1"/>
    </font>
    <font>
      <u val="single"/>
      <sz val="10.8"/>
      <color indexed="36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20"/>
      <color indexed="12"/>
      <name val="標楷體"/>
      <family val="4"/>
    </font>
    <font>
      <sz val="14"/>
      <color indexed="12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0"/>
      <name val="標楷體"/>
      <family val="4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b/>
      <sz val="18"/>
      <color indexed="8"/>
      <name val="新細明體"/>
      <family val="1"/>
    </font>
    <font>
      <sz val="14"/>
      <color indexed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91" fontId="4" fillId="0" borderId="0" xfId="0" applyNumberFormat="1" applyFont="1" applyFill="1" applyAlignment="1">
      <alignment horizontal="right"/>
    </xf>
    <xf numFmtId="191" fontId="4" fillId="0" borderId="10" xfId="0" applyNumberFormat="1" applyFont="1" applyFill="1" applyBorder="1" applyAlignment="1" applyProtection="1">
      <alignment horizontal="center" vertical="center"/>
      <protection hidden="1" locked="0"/>
    </xf>
    <xf numFmtId="191" fontId="9" fillId="0" borderId="10" xfId="0" applyNumberFormat="1" applyFont="1" applyFill="1" applyBorder="1" applyAlignment="1" applyProtection="1">
      <alignment horizontal="left"/>
      <protection hidden="1" locked="0"/>
    </xf>
    <xf numFmtId="191" fontId="7" fillId="0" borderId="0" xfId="0" applyNumberFormat="1" applyFont="1" applyFill="1" applyAlignment="1">
      <alignment horizontal="right"/>
    </xf>
    <xf numFmtId="191" fontId="9" fillId="0" borderId="11" xfId="0" applyNumberFormat="1" applyFont="1" applyFill="1" applyBorder="1" applyAlignment="1" applyProtection="1">
      <alignment horizontal="center" vertical="center"/>
      <protection hidden="1" locked="0"/>
    </xf>
    <xf numFmtId="191" fontId="4" fillId="0" borderId="12" xfId="0" applyNumberFormat="1" applyFont="1" applyFill="1" applyBorder="1" applyAlignment="1" applyProtection="1">
      <alignment horizontal="center"/>
      <protection hidden="1" locked="0"/>
    </xf>
    <xf numFmtId="191" fontId="4" fillId="0" borderId="10" xfId="0" applyNumberFormat="1" applyFont="1" applyFill="1" applyBorder="1" applyAlignment="1">
      <alignment horizontal="left" vertical="top"/>
    </xf>
    <xf numFmtId="191" fontId="3" fillId="0" borderId="13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/>
    </xf>
    <xf numFmtId="191" fontId="8" fillId="0" borderId="14" xfId="0" applyNumberFormat="1" applyFont="1" applyFill="1" applyBorder="1" applyAlignment="1">
      <alignment horizontal="right"/>
    </xf>
    <xf numFmtId="191" fontId="4" fillId="0" borderId="15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right"/>
    </xf>
    <xf numFmtId="191" fontId="19" fillId="0" borderId="0" xfId="0" applyNumberFormat="1" applyFont="1" applyFill="1" applyBorder="1" applyAlignment="1">
      <alignment horizontal="right"/>
    </xf>
    <xf numFmtId="41" fontId="20" fillId="0" borderId="0" xfId="0" applyNumberFormat="1" applyFont="1" applyFill="1" applyBorder="1" applyAlignment="1">
      <alignment horizontal="right"/>
    </xf>
    <xf numFmtId="197" fontId="20" fillId="0" borderId="0" xfId="0" applyNumberFormat="1" applyFont="1" applyFill="1" applyBorder="1" applyAlignment="1">
      <alignment horizontal="right"/>
    </xf>
    <xf numFmtId="41" fontId="20" fillId="33" borderId="0" xfId="0" applyNumberFormat="1" applyFont="1" applyFill="1" applyBorder="1" applyAlignment="1">
      <alignment horizontal="right"/>
    </xf>
    <xf numFmtId="197" fontId="20" fillId="33" borderId="0" xfId="0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197" fontId="11" fillId="0" borderId="0" xfId="0" applyNumberFormat="1" applyFont="1" applyFill="1" applyBorder="1" applyAlignment="1">
      <alignment horizontal="right"/>
    </xf>
    <xf numFmtId="191" fontId="11" fillId="0" borderId="0" xfId="0" applyNumberFormat="1" applyFont="1" applyFill="1" applyBorder="1" applyAlignment="1">
      <alignment horizontal="right"/>
    </xf>
    <xf numFmtId="191" fontId="20" fillId="0" borderId="0" xfId="0" applyNumberFormat="1" applyFont="1" applyFill="1" applyBorder="1" applyAlignment="1">
      <alignment horizontal="right"/>
    </xf>
    <xf numFmtId="180" fontId="20" fillId="0" borderId="17" xfId="0" applyNumberFormat="1" applyFont="1" applyFill="1" applyBorder="1" applyAlignment="1">
      <alignment horizontal="right"/>
    </xf>
    <xf numFmtId="176" fontId="20" fillId="0" borderId="13" xfId="0" applyNumberFormat="1" applyFont="1" applyFill="1" applyBorder="1" applyAlignment="1">
      <alignment horizontal="right"/>
    </xf>
    <xf numFmtId="11" fontId="19" fillId="0" borderId="0" xfId="0" applyNumberFormat="1" applyFont="1" applyFill="1" applyBorder="1" applyAlignment="1">
      <alignment horizontal="left" vertical="center"/>
    </xf>
    <xf numFmtId="41" fontId="19" fillId="0" borderId="0" xfId="35" applyFont="1" applyFill="1" applyBorder="1" applyAlignment="1">
      <alignment/>
    </xf>
    <xf numFmtId="191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191" fontId="16" fillId="0" borderId="0" xfId="0" applyNumberFormat="1" applyFont="1" applyFill="1" applyBorder="1" applyAlignment="1">
      <alignment vertical="center"/>
    </xf>
    <xf numFmtId="191" fontId="16" fillId="0" borderId="0" xfId="0" applyNumberFormat="1" applyFont="1" applyFill="1" applyBorder="1" applyAlignment="1">
      <alignment horizontal="center" vertical="center"/>
    </xf>
    <xf numFmtId="191" fontId="16" fillId="0" borderId="0" xfId="0" applyNumberFormat="1" applyFont="1" applyFill="1" applyBorder="1" applyAlignment="1">
      <alignment horizontal="right" vertical="top" wrapText="1"/>
    </xf>
    <xf numFmtId="191" fontId="9" fillId="0" borderId="10" xfId="0" applyNumberFormat="1" applyFont="1" applyFill="1" applyBorder="1" applyAlignment="1">
      <alignment horizontal="left" vertical="center"/>
    </xf>
    <xf numFmtId="191" fontId="9" fillId="0" borderId="10" xfId="0" applyNumberFormat="1" applyFont="1" applyFill="1" applyBorder="1" applyAlignment="1">
      <alignment horizontal="left" vertical="top"/>
    </xf>
    <xf numFmtId="11" fontId="19" fillId="0" borderId="0" xfId="0" applyNumberFormat="1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 applyProtection="1">
      <alignment horizontal="center"/>
      <protection hidden="1" locked="0"/>
    </xf>
    <xf numFmtId="191" fontId="9" fillId="0" borderId="12" xfId="0" applyNumberFormat="1" applyFont="1" applyFill="1" applyBorder="1" applyAlignment="1" applyProtection="1">
      <alignment horizontal="center"/>
      <protection hidden="1" locked="0"/>
    </xf>
    <xf numFmtId="180" fontId="21" fillId="0" borderId="0" xfId="0" applyNumberFormat="1" applyFont="1" applyFill="1" applyBorder="1" applyAlignment="1">
      <alignment horizontal="right" vertical="top"/>
    </xf>
    <xf numFmtId="49" fontId="9" fillId="0" borderId="10" xfId="0" applyNumberFormat="1" applyFont="1" applyFill="1" applyBorder="1" applyAlignment="1" applyProtection="1">
      <alignment horizontal="center"/>
      <protection hidden="1" locked="0"/>
    </xf>
    <xf numFmtId="43" fontId="0" fillId="0" borderId="0" xfId="0" applyNumberFormat="1" applyAlignment="1">
      <alignment/>
    </xf>
    <xf numFmtId="41" fontId="20" fillId="19" borderId="0" xfId="0" applyNumberFormat="1" applyFont="1" applyFill="1" applyBorder="1" applyAlignment="1">
      <alignment horizontal="right"/>
    </xf>
    <xf numFmtId="41" fontId="20" fillId="34" borderId="0" xfId="0" applyNumberFormat="1" applyFont="1" applyFill="1" applyBorder="1" applyAlignment="1">
      <alignment horizontal="right"/>
    </xf>
    <xf numFmtId="197" fontId="20" fillId="34" borderId="0" xfId="0" applyNumberFormat="1" applyFont="1" applyFill="1" applyBorder="1" applyAlignment="1">
      <alignment horizontal="right"/>
    </xf>
    <xf numFmtId="0" fontId="14" fillId="0" borderId="0" xfId="33" applyFont="1" applyAlignment="1">
      <alignment horizontal="center" vertical="center"/>
      <protection/>
    </xf>
    <xf numFmtId="0" fontId="22" fillId="0" borderId="0" xfId="0" applyFont="1" applyAlignment="1">
      <alignment horizontal="center"/>
    </xf>
    <xf numFmtId="191" fontId="4" fillId="0" borderId="14" xfId="0" applyNumberFormat="1" applyFont="1" applyFill="1" applyBorder="1" applyAlignment="1">
      <alignment horizontal="center" vertical="center"/>
    </xf>
    <xf numFmtId="191" fontId="8" fillId="0" borderId="15" xfId="0" applyNumberFormat="1" applyFont="1" applyFill="1" applyBorder="1" applyAlignment="1">
      <alignment horizontal="center" vertical="center"/>
    </xf>
    <xf numFmtId="191" fontId="8" fillId="0" borderId="16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191" fontId="8" fillId="0" borderId="19" xfId="0" applyNumberFormat="1" applyFont="1" applyFill="1" applyBorder="1" applyAlignment="1">
      <alignment horizontal="center" vertical="center"/>
    </xf>
    <xf numFmtId="191" fontId="4" fillId="0" borderId="14" xfId="0" applyNumberFormat="1" applyFont="1" applyFill="1" applyBorder="1" applyAlignment="1">
      <alignment horizontal="center" vertical="center" wrapText="1"/>
    </xf>
    <xf numFmtId="191" fontId="4" fillId="0" borderId="20" xfId="0" applyNumberFormat="1" applyFont="1" applyFill="1" applyBorder="1" applyAlignment="1">
      <alignment horizontal="center" vertical="center" wrapText="1"/>
    </xf>
    <xf numFmtId="191" fontId="8" fillId="0" borderId="21" xfId="0" applyNumberFormat="1" applyFont="1" applyFill="1" applyBorder="1" applyAlignment="1">
      <alignment horizontal="center" vertical="center"/>
    </xf>
    <xf numFmtId="0" fontId="43" fillId="0" borderId="0" xfId="33" applyFont="1" applyAlignment="1">
      <alignment/>
      <protection/>
    </xf>
    <xf numFmtId="0" fontId="7" fillId="0" borderId="0" xfId="0" applyFont="1" applyAlignment="1">
      <alignment/>
    </xf>
    <xf numFmtId="0" fontId="43" fillId="0" borderId="0" xfId="33" applyFont="1" applyAlignment="1">
      <alignment horizontal="right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0906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大型水庫營運概況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民國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年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view3D>
      <c:rotX val="0"/>
      <c:rotY val="0"/>
      <c:depthPercent val="100"/>
      <c:rAngAx val="0"/>
      <c:perspective val="90"/>
    </c:view3D>
    <c:plotArea>
      <c:layout>
        <c:manualLayout>
          <c:xMode val="edge"/>
          <c:yMode val="edge"/>
          <c:x val="0.027"/>
          <c:y val="0.1765"/>
          <c:w val="0.916"/>
          <c:h val="0.778"/>
        </c:manualLayout>
      </c:layout>
      <c:bar3DChart>
        <c:barDir val="col"/>
        <c:grouping val="clustered"/>
        <c:varyColors val="0"/>
        <c:ser>
          <c:idx val="3"/>
          <c:order val="0"/>
          <c:tx>
            <c:strRef>
              <c:f>'圖'!$C$4</c:f>
              <c:strCache>
                <c:ptCount val="1"/>
                <c:pt idx="0">
                  <c:v>進水量</c:v>
                </c:pt>
              </c:strCache>
            </c:strRef>
          </c:tx>
          <c:spPr>
            <a:pattFill prst="wdDnDiag">
              <a:fgClr>
                <a:srgbClr val="FDEADA"/>
              </a:fgClr>
              <a:bgClr>
                <a:srgbClr val="31859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1859C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1,155 </a:t>
                    </a:r>
                  </a:p>
                </c:rich>
              </c:tx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>
                <c:ptCount val="9"/>
                <c:pt idx="0">
                  <c:v>翡翠
水庫</c:v>
                </c:pt>
                <c:pt idx="1">
                  <c:v>石門
水庫</c:v>
                </c:pt>
                <c:pt idx="2">
                  <c:v>鯉魚潭
水庫</c:v>
                </c:pt>
                <c:pt idx="3">
                  <c:v>德基
水庫</c:v>
                </c:pt>
                <c:pt idx="4">
                  <c:v>霧社
水庫</c:v>
                </c:pt>
                <c:pt idx="5">
                  <c:v>日月潭
水庫</c:v>
                </c:pt>
                <c:pt idx="6">
                  <c:v>烏山頭
水庫</c:v>
                </c:pt>
                <c:pt idx="7">
                  <c:v>曾文
水庫</c:v>
                </c:pt>
                <c:pt idx="8">
                  <c:v>南化
水庫</c:v>
                </c:pt>
              </c:strCache>
            </c:strRef>
          </c:cat>
          <c:val>
            <c:numRef>
              <c:f>'圖'!$C$5:$C$13</c:f>
              <c:numCache>
                <c:ptCount val="9"/>
                <c:pt idx="0">
                  <c:v>96540.12</c:v>
                </c:pt>
                <c:pt idx="1">
                  <c:v>127338.37</c:v>
                </c:pt>
                <c:pt idx="2">
                  <c:v>38419.42</c:v>
                </c:pt>
                <c:pt idx="3">
                  <c:v>113319.79</c:v>
                </c:pt>
                <c:pt idx="4">
                  <c:v>69272.08</c:v>
                </c:pt>
                <c:pt idx="5">
                  <c:v>92778.79</c:v>
                </c:pt>
                <c:pt idx="6">
                  <c:v>75017.9</c:v>
                </c:pt>
                <c:pt idx="7">
                  <c:v>114401.8</c:v>
                </c:pt>
                <c:pt idx="8">
                  <c:v>26960.6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'圖'!$D$4</c:f>
              <c:strCache>
                <c:ptCount val="1"/>
                <c:pt idx="0">
                  <c:v>發電水量</c:v>
                </c:pt>
              </c:strCache>
            </c:strRef>
          </c:tx>
          <c:spPr>
            <a:pattFill prst="wdDnDiag">
              <a:fgClr>
                <a:srgbClr val="B9CDE5"/>
              </a:fgClr>
              <a:bgClr>
                <a:srgbClr val="604A7B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604A7B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>
                <c:ptCount val="9"/>
                <c:pt idx="0">
                  <c:v>翡翠
水庫</c:v>
                </c:pt>
                <c:pt idx="1">
                  <c:v>石門
水庫</c:v>
                </c:pt>
                <c:pt idx="2">
                  <c:v>鯉魚潭
水庫</c:v>
                </c:pt>
                <c:pt idx="3">
                  <c:v>德基
水庫</c:v>
                </c:pt>
                <c:pt idx="4">
                  <c:v>霧社
水庫</c:v>
                </c:pt>
                <c:pt idx="5">
                  <c:v>日月潭
水庫</c:v>
                </c:pt>
                <c:pt idx="6">
                  <c:v>烏山頭
水庫</c:v>
                </c:pt>
                <c:pt idx="7">
                  <c:v>曾文
水庫</c:v>
                </c:pt>
                <c:pt idx="8">
                  <c:v>南化
水庫</c:v>
                </c:pt>
              </c:strCache>
            </c:strRef>
          </c:cat>
          <c:val>
            <c:numRef>
              <c:f>'圖'!$D$5:$D$13</c:f>
              <c:numCache>
                <c:ptCount val="9"/>
                <c:pt idx="0">
                  <c:v>86224.76</c:v>
                </c:pt>
                <c:pt idx="1">
                  <c:v>51336.64</c:v>
                </c:pt>
                <c:pt idx="3">
                  <c:v>110056.43</c:v>
                </c:pt>
                <c:pt idx="4">
                  <c:v>47007.15</c:v>
                </c:pt>
                <c:pt idx="5">
                  <c:v>473373.86</c:v>
                </c:pt>
                <c:pt idx="6">
                  <c:v>154624.4</c:v>
                </c:pt>
                <c:pt idx="7">
                  <c:v>89567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'圖'!$E$4</c:f>
              <c:strCache>
                <c:ptCount val="1"/>
                <c:pt idx="0">
                  <c:v>用水量</c:v>
                </c:pt>
              </c:strCache>
            </c:strRef>
          </c:tx>
          <c:spPr>
            <a:pattFill prst="wdDnDiag">
              <a:fgClr>
                <a:srgbClr val="F2DCDB"/>
              </a:fgClr>
              <a:bgClr>
                <a:srgbClr val="77933C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77933C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>
                <c:ptCount val="9"/>
                <c:pt idx="0">
                  <c:v>翡翠
水庫</c:v>
                </c:pt>
                <c:pt idx="1">
                  <c:v>石門
水庫</c:v>
                </c:pt>
                <c:pt idx="2">
                  <c:v>鯉魚潭
水庫</c:v>
                </c:pt>
                <c:pt idx="3">
                  <c:v>德基
水庫</c:v>
                </c:pt>
                <c:pt idx="4">
                  <c:v>霧社
水庫</c:v>
                </c:pt>
                <c:pt idx="5">
                  <c:v>日月潭
水庫</c:v>
                </c:pt>
                <c:pt idx="6">
                  <c:v>烏山頭
水庫</c:v>
                </c:pt>
                <c:pt idx="7">
                  <c:v>曾文
水庫</c:v>
                </c:pt>
                <c:pt idx="8">
                  <c:v>南化
水庫</c:v>
                </c:pt>
              </c:strCache>
            </c:strRef>
          </c:cat>
          <c:val>
            <c:numRef>
              <c:f>'圖'!$E$5:$E$13</c:f>
              <c:numCache>
                <c:ptCount val="9"/>
                <c:pt idx="0">
                  <c:v>18643.76</c:v>
                </c:pt>
                <c:pt idx="1">
                  <c:v>74427.94</c:v>
                </c:pt>
                <c:pt idx="2">
                  <c:v>34073.79</c:v>
                </c:pt>
                <c:pt idx="5">
                  <c:v>95.9</c:v>
                </c:pt>
                <c:pt idx="6">
                  <c:v>83521.7</c:v>
                </c:pt>
                <c:pt idx="8">
                  <c:v>22287.1</c:v>
                </c:pt>
              </c:numCache>
            </c:numRef>
          </c:val>
          <c:shape val="box"/>
        </c:ser>
        <c:shape val="box"/>
        <c:axId val="33167082"/>
        <c:axId val="30068283"/>
      </c:bar3DChart>
      <c:catAx>
        <c:axId val="33167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068283"/>
        <c:crosses val="autoZero"/>
        <c:auto val="1"/>
        <c:lblOffset val="100"/>
        <c:tickLblSkip val="1"/>
        <c:noMultiLvlLbl val="0"/>
      </c:catAx>
      <c:valAx>
        <c:axId val="30068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167082"/>
        <c:crossesAt val="1"/>
        <c:crossBetween val="between"/>
        <c:dispUnits>
          <c:builtInUnit val="hundred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625"/>
          <c:y val="0.089"/>
          <c:w val="0.323"/>
          <c:h val="0.1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DEADA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大型水庫營運概況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675"/>
          <c:w val="0.90225"/>
          <c:h val="0.77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'圖'!$C$4</c:f>
              <c:strCache>
                <c:ptCount val="1"/>
                <c:pt idx="0">
                  <c:v>進水量</c:v>
                </c:pt>
              </c:strCache>
            </c:strRef>
          </c:tx>
          <c:spPr>
            <a:solidFill>
              <a:srgbClr val="00B050">
                <a:alpha val="80000"/>
              </a:srgbClr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/>
            </c:strRef>
          </c:cat>
          <c:val>
            <c:numRef>
              <c:f>'圖'!$C$5:$C$13</c:f>
              <c:numCache/>
            </c:numRef>
          </c:val>
        </c:ser>
        <c:ser>
          <c:idx val="0"/>
          <c:order val="1"/>
          <c:tx>
            <c:strRef>
              <c:f>'圖'!$D$4</c:f>
              <c:strCache>
                <c:ptCount val="1"/>
                <c:pt idx="0">
                  <c:v>發電水量</c:v>
                </c:pt>
              </c:strCache>
            </c:strRef>
          </c:tx>
          <c:spPr>
            <a:solidFill>
              <a:srgbClr val="558ED5">
                <a:alpha val="93000"/>
              </a:srgbClr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/>
            </c:strRef>
          </c:cat>
          <c:val>
            <c:numRef>
              <c:f>'圖'!$D$5:$D$13</c:f>
              <c:numCache/>
            </c:numRef>
          </c:val>
        </c:ser>
        <c:ser>
          <c:idx val="1"/>
          <c:order val="2"/>
          <c:tx>
            <c:strRef>
              <c:f>'圖'!$E$4</c:f>
              <c:strCache>
                <c:ptCount val="1"/>
                <c:pt idx="0">
                  <c:v>用水量</c:v>
                </c:pt>
              </c:strCache>
            </c:strRef>
          </c:tx>
          <c:spPr>
            <a:solidFill>
              <a:srgbClr val="C00000">
                <a:alpha val="85000"/>
              </a:srgbClr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#,##0_);[Red]\(#,##0\)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'圖'!$B$5:$B$13</c:f>
              <c:strCache/>
            </c:strRef>
          </c:cat>
          <c:val>
            <c:numRef>
              <c:f>'圖'!$E$5:$E$13</c:f>
              <c:numCache/>
            </c:numRef>
          </c:val>
        </c:ser>
        <c:axId val="2179092"/>
        <c:axId val="19611829"/>
      </c:barChart>
      <c:catAx>
        <c:axId val="2179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611829"/>
        <c:crosses val="autoZero"/>
        <c:auto val="1"/>
        <c:lblOffset val="100"/>
        <c:tickLblSkip val="1"/>
        <c:noMultiLvlLbl val="0"/>
      </c:catAx>
      <c:valAx>
        <c:axId val="19611829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79092"/>
        <c:crossesAt val="1"/>
        <c:crossBetween val="between"/>
        <c:dispUnits>
          <c:builtInUnit val="hundreds"/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5"/>
          <c:y val="0.088"/>
          <c:w val="0.39075"/>
          <c:h val="0.1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0.1175</cdr:y>
    </cdr:from>
    <cdr:to>
      <cdr:x>0.06</cdr:x>
      <cdr:y>0.18525</cdr:y>
    </cdr:to>
    <cdr:sp fLocksText="0">
      <cdr:nvSpPr>
        <cdr:cNvPr id="1" name="文字方塊 8"/>
        <cdr:cNvSpPr txBox="1">
          <a:spLocks noChangeArrowheads="1"/>
        </cdr:cNvSpPr>
      </cdr:nvSpPr>
      <cdr:spPr>
        <a:xfrm>
          <a:off x="95250" y="581025"/>
          <a:ext cx="314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-0.002</cdr:x>
      <cdr:y>0.13275</cdr:y>
    </cdr:from>
    <cdr:to>
      <cdr:x>0.115</cdr:x>
      <cdr:y>0.18325</cdr:y>
    </cdr:to>
    <cdr:sp>
      <cdr:nvSpPr>
        <cdr:cNvPr id="2" name="文字方塊 10"/>
        <cdr:cNvSpPr txBox="1">
          <a:spLocks noChangeArrowheads="1"/>
        </cdr:cNvSpPr>
      </cdr:nvSpPr>
      <cdr:spPr>
        <a:xfrm>
          <a:off x="-9524" y="657225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百萬立方公尺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200025</xdr:rowOff>
    </xdr:from>
    <xdr:to>
      <xdr:col>1</xdr:col>
      <xdr:colOff>219075</xdr:colOff>
      <xdr:row>24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619750"/>
          <a:ext cx="1504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2" name="Text Box 246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781050</xdr:colOff>
      <xdr:row>28</xdr:row>
      <xdr:rowOff>114300</xdr:rowOff>
    </xdr:from>
    <xdr:to>
      <xdr:col>2</xdr:col>
      <xdr:colOff>895350</xdr:colOff>
      <xdr:row>29</xdr:row>
      <xdr:rowOff>9525</xdr:rowOff>
    </xdr:to>
    <xdr:sp>
      <xdr:nvSpPr>
        <xdr:cNvPr id="3" name="Text Box 248"/>
        <xdr:cNvSpPr txBox="1">
          <a:spLocks noChangeArrowheads="1"/>
        </xdr:cNvSpPr>
      </xdr:nvSpPr>
      <xdr:spPr>
        <a:xfrm>
          <a:off x="3038475" y="6372225"/>
          <a:ext cx="1143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4" name="Text Box 250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666750</xdr:colOff>
      <xdr:row>24</xdr:row>
      <xdr:rowOff>200025</xdr:rowOff>
    </xdr:from>
    <xdr:to>
      <xdr:col>2</xdr:col>
      <xdr:colOff>219075</xdr:colOff>
      <xdr:row>24</xdr:row>
      <xdr:rowOff>200025</xdr:rowOff>
    </xdr:to>
    <xdr:sp>
      <xdr:nvSpPr>
        <xdr:cNvPr id="5" name="Text Box 375"/>
        <xdr:cNvSpPr txBox="1">
          <a:spLocks noChangeArrowheads="1"/>
        </xdr:cNvSpPr>
      </xdr:nvSpPr>
      <xdr:spPr>
        <a:xfrm>
          <a:off x="1952625" y="5619750"/>
          <a:ext cx="523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666750</xdr:colOff>
      <xdr:row>24</xdr:row>
      <xdr:rowOff>200025</xdr:rowOff>
    </xdr:from>
    <xdr:to>
      <xdr:col>3</xdr:col>
      <xdr:colOff>219075</xdr:colOff>
      <xdr:row>24</xdr:row>
      <xdr:rowOff>200025</xdr:rowOff>
    </xdr:to>
    <xdr:sp>
      <xdr:nvSpPr>
        <xdr:cNvPr id="6" name="Text Box 376"/>
        <xdr:cNvSpPr txBox="1">
          <a:spLocks noChangeArrowheads="1"/>
        </xdr:cNvSpPr>
      </xdr:nvSpPr>
      <xdr:spPr>
        <a:xfrm>
          <a:off x="2924175" y="5619750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561975</xdr:colOff>
      <xdr:row>24</xdr:row>
      <xdr:rowOff>200025</xdr:rowOff>
    </xdr:from>
    <xdr:to>
      <xdr:col>4</xdr:col>
      <xdr:colOff>219075</xdr:colOff>
      <xdr:row>24</xdr:row>
      <xdr:rowOff>200025</xdr:rowOff>
    </xdr:to>
    <xdr:sp>
      <xdr:nvSpPr>
        <xdr:cNvPr id="7" name="Text Box 377"/>
        <xdr:cNvSpPr txBox="1">
          <a:spLocks noChangeArrowheads="1"/>
        </xdr:cNvSpPr>
      </xdr:nvSpPr>
      <xdr:spPr>
        <a:xfrm>
          <a:off x="3743325" y="5619750"/>
          <a:ext cx="457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571500</xdr:colOff>
      <xdr:row>24</xdr:row>
      <xdr:rowOff>200025</xdr:rowOff>
    </xdr:from>
    <xdr:to>
      <xdr:col>5</xdr:col>
      <xdr:colOff>219075</xdr:colOff>
      <xdr:row>24</xdr:row>
      <xdr:rowOff>200025</xdr:rowOff>
    </xdr:to>
    <xdr:sp>
      <xdr:nvSpPr>
        <xdr:cNvPr id="8" name="Text Box 378"/>
        <xdr:cNvSpPr txBox="1">
          <a:spLocks noChangeArrowheads="1"/>
        </xdr:cNvSpPr>
      </xdr:nvSpPr>
      <xdr:spPr>
        <a:xfrm>
          <a:off x="4552950" y="561975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0</xdr:colOff>
      <xdr:row>24</xdr:row>
      <xdr:rowOff>200025</xdr:rowOff>
    </xdr:from>
    <xdr:to>
      <xdr:col>6</xdr:col>
      <xdr:colOff>219075</xdr:colOff>
      <xdr:row>24</xdr:row>
      <xdr:rowOff>200025</xdr:rowOff>
    </xdr:to>
    <xdr:sp>
      <xdr:nvSpPr>
        <xdr:cNvPr id="9" name="Text Box 379"/>
        <xdr:cNvSpPr txBox="1">
          <a:spLocks noChangeArrowheads="1"/>
        </xdr:cNvSpPr>
      </xdr:nvSpPr>
      <xdr:spPr>
        <a:xfrm>
          <a:off x="5619750" y="56197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10" name="Text Box 384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200025</xdr:rowOff>
    </xdr:from>
    <xdr:to>
      <xdr:col>7</xdr:col>
      <xdr:colOff>0</xdr:colOff>
      <xdr:row>28</xdr:row>
      <xdr:rowOff>28575</xdr:rowOff>
    </xdr:to>
    <xdr:sp>
      <xdr:nvSpPr>
        <xdr:cNvPr id="11" name="Text Box 385"/>
        <xdr:cNvSpPr txBox="1">
          <a:spLocks noChangeArrowheads="1"/>
        </xdr:cNvSpPr>
      </xdr:nvSpPr>
      <xdr:spPr>
        <a:xfrm>
          <a:off x="6543675" y="62484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11</xdr:col>
      <xdr:colOff>228600</xdr:colOff>
      <xdr:row>23</xdr:row>
      <xdr:rowOff>95250</xdr:rowOff>
    </xdr:from>
    <xdr:to>
      <xdr:col>11</xdr:col>
      <xdr:colOff>647700</xdr:colOff>
      <xdr:row>29</xdr:row>
      <xdr:rowOff>123825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9067800" y="5305425"/>
          <a:ext cx="419100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3" name="Text Box 100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38100</xdr:rowOff>
    </xdr:from>
    <xdr:to>
      <xdr:col>3</xdr:col>
      <xdr:colOff>0</xdr:colOff>
      <xdr:row>31</xdr:row>
      <xdr:rowOff>38100</xdr:rowOff>
    </xdr:to>
    <xdr:sp>
      <xdr:nvSpPr>
        <xdr:cNvPr id="14" name="Text Box 101"/>
        <xdr:cNvSpPr txBox="1">
          <a:spLocks noChangeArrowheads="1"/>
        </xdr:cNvSpPr>
      </xdr:nvSpPr>
      <xdr:spPr>
        <a:xfrm>
          <a:off x="3181350" y="6924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5" name="Text Box 102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6" name="Text Box 103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7" name="Text Box 104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8" name="Text Box 105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19" name="Text Box 106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0" name="Text Box 115"/>
        <xdr:cNvSpPr txBox="1">
          <a:spLocks noChangeArrowheads="1"/>
        </xdr:cNvSpPr>
      </xdr:nvSpPr>
      <xdr:spPr>
        <a:xfrm>
          <a:off x="3181350" y="709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0</xdr:rowOff>
    </xdr:from>
    <xdr:to>
      <xdr:col>3</xdr:col>
      <xdr:colOff>0</xdr:colOff>
      <xdr:row>32</xdr:row>
      <xdr:rowOff>0</xdr:rowOff>
    </xdr:to>
    <xdr:sp>
      <xdr:nvSpPr>
        <xdr:cNvPr id="21" name="Text Box 129"/>
        <xdr:cNvSpPr txBox="1">
          <a:spLocks noChangeArrowheads="1"/>
        </xdr:cNvSpPr>
      </xdr:nvSpPr>
      <xdr:spPr>
        <a:xfrm>
          <a:off x="3181350" y="709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180975</xdr:rowOff>
    </xdr:from>
    <xdr:to>
      <xdr:col>4</xdr:col>
      <xdr:colOff>428625</xdr:colOff>
      <xdr:row>31</xdr:row>
      <xdr:rowOff>180975</xdr:rowOff>
    </xdr:to>
    <xdr:sp>
      <xdr:nvSpPr>
        <xdr:cNvPr id="22" name="Text Box 251"/>
        <xdr:cNvSpPr txBox="1">
          <a:spLocks noChangeArrowheads="1"/>
        </xdr:cNvSpPr>
      </xdr:nvSpPr>
      <xdr:spPr>
        <a:xfrm>
          <a:off x="4057650" y="70675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3" name="Text Box 396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38100</xdr:rowOff>
    </xdr:from>
    <xdr:to>
      <xdr:col>3</xdr:col>
      <xdr:colOff>0</xdr:colOff>
      <xdr:row>31</xdr:row>
      <xdr:rowOff>38100</xdr:rowOff>
    </xdr:to>
    <xdr:sp>
      <xdr:nvSpPr>
        <xdr:cNvPr id="24" name="Text Box 397"/>
        <xdr:cNvSpPr txBox="1">
          <a:spLocks noChangeArrowheads="1"/>
        </xdr:cNvSpPr>
      </xdr:nvSpPr>
      <xdr:spPr>
        <a:xfrm>
          <a:off x="3181350" y="6924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5" name="Text Box 398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6" name="Text Box 399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7" name="Text Box 400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8" name="Text Box 401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66675</xdr:rowOff>
    </xdr:from>
    <xdr:to>
      <xdr:col>3</xdr:col>
      <xdr:colOff>0</xdr:colOff>
      <xdr:row>31</xdr:row>
      <xdr:rowOff>66675</xdr:rowOff>
    </xdr:to>
    <xdr:sp>
      <xdr:nvSpPr>
        <xdr:cNvPr id="29" name="Text Box 402"/>
        <xdr:cNvSpPr txBox="1">
          <a:spLocks noChangeArrowheads="1"/>
        </xdr:cNvSpPr>
      </xdr:nvSpPr>
      <xdr:spPr>
        <a:xfrm>
          <a:off x="3181350" y="6953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76200</xdr:colOff>
      <xdr:row>31</xdr:row>
      <xdr:rowOff>180975</xdr:rowOff>
    </xdr:from>
    <xdr:to>
      <xdr:col>4</xdr:col>
      <xdr:colOff>428625</xdr:colOff>
      <xdr:row>31</xdr:row>
      <xdr:rowOff>180975</xdr:rowOff>
    </xdr:to>
    <xdr:sp>
      <xdr:nvSpPr>
        <xdr:cNvPr id="30" name="Text Box 410"/>
        <xdr:cNvSpPr txBox="1">
          <a:spLocks noChangeArrowheads="1"/>
        </xdr:cNvSpPr>
      </xdr:nvSpPr>
      <xdr:spPr>
        <a:xfrm>
          <a:off x="4057650" y="706755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1" name="Text Box 142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47625</xdr:rowOff>
    </xdr:from>
    <xdr:to>
      <xdr:col>3</xdr:col>
      <xdr:colOff>0</xdr:colOff>
      <xdr:row>32</xdr:row>
      <xdr:rowOff>47625</xdr:rowOff>
    </xdr:to>
    <xdr:sp>
      <xdr:nvSpPr>
        <xdr:cNvPr id="32" name="Text Box 143"/>
        <xdr:cNvSpPr txBox="1">
          <a:spLocks noChangeArrowheads="1"/>
        </xdr:cNvSpPr>
      </xdr:nvSpPr>
      <xdr:spPr>
        <a:xfrm>
          <a:off x="3181350" y="71437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3" name="Text Box 144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4" name="Text Box 145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5" name="Text Box 146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6" name="Text Box 147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32</xdr:row>
      <xdr:rowOff>76200</xdr:rowOff>
    </xdr:from>
    <xdr:to>
      <xdr:col>3</xdr:col>
      <xdr:colOff>0</xdr:colOff>
      <xdr:row>32</xdr:row>
      <xdr:rowOff>76200</xdr:rowOff>
    </xdr:to>
    <xdr:sp>
      <xdr:nvSpPr>
        <xdr:cNvPr id="37" name="Text Box 148"/>
        <xdr:cNvSpPr txBox="1">
          <a:spLocks noChangeArrowheads="1"/>
        </xdr:cNvSpPr>
      </xdr:nvSpPr>
      <xdr:spPr>
        <a:xfrm>
          <a:off x="318135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38" name="Text Box 261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39" name="Text Box 28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40" name="Text Box 30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41" name="Text Box 32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76200</xdr:rowOff>
    </xdr:from>
    <xdr:to>
      <xdr:col>5</xdr:col>
      <xdr:colOff>0</xdr:colOff>
      <xdr:row>32</xdr:row>
      <xdr:rowOff>76200</xdr:rowOff>
    </xdr:to>
    <xdr:sp>
      <xdr:nvSpPr>
        <xdr:cNvPr id="42" name="Text Box 342"/>
        <xdr:cNvSpPr txBox="1">
          <a:spLocks noChangeArrowheads="1"/>
        </xdr:cNvSpPr>
      </xdr:nvSpPr>
      <xdr:spPr>
        <a:xfrm>
          <a:off x="4800600" y="7172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3" name="Text Box 156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38100</xdr:rowOff>
    </xdr:from>
    <xdr:to>
      <xdr:col>3</xdr:col>
      <xdr:colOff>0</xdr:colOff>
      <xdr:row>33</xdr:row>
      <xdr:rowOff>38100</xdr:rowOff>
    </xdr:to>
    <xdr:sp>
      <xdr:nvSpPr>
        <xdr:cNvPr id="44" name="Text Box 157"/>
        <xdr:cNvSpPr txBox="1">
          <a:spLocks noChangeArrowheads="1"/>
        </xdr:cNvSpPr>
      </xdr:nvSpPr>
      <xdr:spPr>
        <a:xfrm>
          <a:off x="3181350" y="73437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5" name="Text Box 158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6" name="Text Box 159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7" name="Text Box 160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8" name="Text Box 161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66675</xdr:rowOff>
    </xdr:from>
    <xdr:to>
      <xdr:col>3</xdr:col>
      <xdr:colOff>0</xdr:colOff>
      <xdr:row>33</xdr:row>
      <xdr:rowOff>66675</xdr:rowOff>
    </xdr:to>
    <xdr:sp>
      <xdr:nvSpPr>
        <xdr:cNvPr id="49" name="Text Box 162"/>
        <xdr:cNvSpPr txBox="1">
          <a:spLocks noChangeArrowheads="1"/>
        </xdr:cNvSpPr>
      </xdr:nvSpPr>
      <xdr:spPr>
        <a:xfrm>
          <a:off x="318135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200025</xdr:rowOff>
    </xdr:from>
    <xdr:to>
      <xdr:col>3</xdr:col>
      <xdr:colOff>0</xdr:colOff>
      <xdr:row>33</xdr:row>
      <xdr:rowOff>200025</xdr:rowOff>
    </xdr:to>
    <xdr:sp>
      <xdr:nvSpPr>
        <xdr:cNvPr id="50" name="Text Box 185"/>
        <xdr:cNvSpPr txBox="1">
          <a:spLocks noChangeArrowheads="1"/>
        </xdr:cNvSpPr>
      </xdr:nvSpPr>
      <xdr:spPr>
        <a:xfrm>
          <a:off x="3181350" y="7505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1" name="Text Box 263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2" name="Text Box 28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3" name="Text Box 30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4" name="Text Box 32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33</xdr:row>
      <xdr:rowOff>66675</xdr:rowOff>
    </xdr:to>
    <xdr:sp>
      <xdr:nvSpPr>
        <xdr:cNvPr id="55" name="Text Box 344"/>
        <xdr:cNvSpPr txBox="1">
          <a:spLocks noChangeArrowheads="1"/>
        </xdr:cNvSpPr>
      </xdr:nvSpPr>
      <xdr:spPr>
        <a:xfrm>
          <a:off x="4800600" y="7372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6" name="Text Box 205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7" name="Text Box 207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8" name="Text Box 208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59" name="Text Box 209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60" name="Text Box 210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27</xdr:row>
      <xdr:rowOff>200025</xdr:rowOff>
    </xdr:from>
    <xdr:to>
      <xdr:col>3</xdr:col>
      <xdr:colOff>0</xdr:colOff>
      <xdr:row>34</xdr:row>
      <xdr:rowOff>85725</xdr:rowOff>
    </xdr:to>
    <xdr:sp>
      <xdr:nvSpPr>
        <xdr:cNvPr id="61" name="Text Box 211"/>
        <xdr:cNvSpPr txBox="1">
          <a:spLocks noChangeArrowheads="1"/>
        </xdr:cNvSpPr>
      </xdr:nvSpPr>
      <xdr:spPr>
        <a:xfrm>
          <a:off x="318135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2" name="Text Box 212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38100</xdr:rowOff>
    </xdr:from>
    <xdr:to>
      <xdr:col>3</xdr:col>
      <xdr:colOff>0</xdr:colOff>
      <xdr:row>34</xdr:row>
      <xdr:rowOff>38100</xdr:rowOff>
    </xdr:to>
    <xdr:sp>
      <xdr:nvSpPr>
        <xdr:cNvPr id="63" name="Text Box 213"/>
        <xdr:cNvSpPr txBox="1">
          <a:spLocks noChangeArrowheads="1"/>
        </xdr:cNvSpPr>
      </xdr:nvSpPr>
      <xdr:spPr>
        <a:xfrm>
          <a:off x="3181350" y="75533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4" name="Text Box 214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5" name="Text Box 215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6" name="Text Box 216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7" name="Text Box 217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68" name="Text Box 218"/>
        <xdr:cNvSpPr txBox="1">
          <a:spLocks noChangeArrowheads="1"/>
        </xdr:cNvSpPr>
      </xdr:nvSpPr>
      <xdr:spPr>
        <a:xfrm>
          <a:off x="318135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69" name="Text Box 270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0" name="Text Box 271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1" name="Text Box 29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2" name="Text Box 29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3" name="Text Box 31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4" name="Text Box 31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5" name="Text Box 33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6" name="Text Box 33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200025</xdr:rowOff>
    </xdr:from>
    <xdr:to>
      <xdr:col>5</xdr:col>
      <xdr:colOff>0</xdr:colOff>
      <xdr:row>34</xdr:row>
      <xdr:rowOff>85725</xdr:rowOff>
    </xdr:to>
    <xdr:sp>
      <xdr:nvSpPr>
        <xdr:cNvPr id="77" name="Text Box 351"/>
        <xdr:cNvSpPr txBox="1">
          <a:spLocks noChangeArrowheads="1"/>
        </xdr:cNvSpPr>
      </xdr:nvSpPr>
      <xdr:spPr>
        <a:xfrm>
          <a:off x="4800600" y="6248400"/>
          <a:ext cx="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34</xdr:row>
      <xdr:rowOff>66675</xdr:rowOff>
    </xdr:from>
    <xdr:to>
      <xdr:col>5</xdr:col>
      <xdr:colOff>0</xdr:colOff>
      <xdr:row>34</xdr:row>
      <xdr:rowOff>66675</xdr:rowOff>
    </xdr:to>
    <xdr:sp>
      <xdr:nvSpPr>
        <xdr:cNvPr id="78" name="Text Box 352"/>
        <xdr:cNvSpPr txBox="1">
          <a:spLocks noChangeArrowheads="1"/>
        </xdr:cNvSpPr>
      </xdr:nvSpPr>
      <xdr:spPr>
        <a:xfrm>
          <a:off x="4800600" y="75819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79" name="Text Box 233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47625</xdr:rowOff>
    </xdr:from>
    <xdr:to>
      <xdr:col>3</xdr:col>
      <xdr:colOff>0</xdr:colOff>
      <xdr:row>35</xdr:row>
      <xdr:rowOff>47625</xdr:rowOff>
    </xdr:to>
    <xdr:sp>
      <xdr:nvSpPr>
        <xdr:cNvPr id="80" name="Text Box 234"/>
        <xdr:cNvSpPr txBox="1">
          <a:spLocks noChangeArrowheads="1"/>
        </xdr:cNvSpPr>
      </xdr:nvSpPr>
      <xdr:spPr>
        <a:xfrm>
          <a:off x="3181350" y="777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1" name="Text Box 235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2" name="Text Box 236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3" name="Text Box 237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4" name="Text Box 238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76200</xdr:rowOff>
    </xdr:from>
    <xdr:to>
      <xdr:col>3</xdr:col>
      <xdr:colOff>0</xdr:colOff>
      <xdr:row>35</xdr:row>
      <xdr:rowOff>76200</xdr:rowOff>
    </xdr:to>
    <xdr:sp>
      <xdr:nvSpPr>
        <xdr:cNvPr id="85" name="Text Box 239"/>
        <xdr:cNvSpPr txBox="1">
          <a:spLocks noChangeArrowheads="1"/>
        </xdr:cNvSpPr>
      </xdr:nvSpPr>
      <xdr:spPr>
        <a:xfrm>
          <a:off x="318135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6" name="Text Box 274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7" name="Text Box 29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8" name="Text Box 31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89" name="Text Box 33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76200</xdr:rowOff>
    </xdr:from>
    <xdr:to>
      <xdr:col>5</xdr:col>
      <xdr:colOff>0</xdr:colOff>
      <xdr:row>35</xdr:row>
      <xdr:rowOff>76200</xdr:rowOff>
    </xdr:to>
    <xdr:sp>
      <xdr:nvSpPr>
        <xdr:cNvPr id="90" name="Text Box 355"/>
        <xdr:cNvSpPr txBox="1">
          <a:spLocks noChangeArrowheads="1"/>
        </xdr:cNvSpPr>
      </xdr:nvSpPr>
      <xdr:spPr>
        <a:xfrm>
          <a:off x="4800600" y="7800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6</xdr:col>
      <xdr:colOff>876300</xdr:colOff>
      <xdr:row>20</xdr:row>
      <xdr:rowOff>266700</xdr:rowOff>
    </xdr:to>
    <xdr:sp>
      <xdr:nvSpPr>
        <xdr:cNvPr id="91" name="Text Box 2049"/>
        <xdr:cNvSpPr txBox="1">
          <a:spLocks noChangeArrowheads="1"/>
        </xdr:cNvSpPr>
      </xdr:nvSpPr>
      <xdr:spPr>
        <a:xfrm>
          <a:off x="0" y="809625"/>
          <a:ext cx="6496050" cy="3724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水庫除了提供附近地區民生飲用水源及灌溉用水外，更有發電、防洪、觀光旅遊等功能。截至民國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年底止，現有水庫計有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座，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年水庫進水量為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4,083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萬立方公尺，發電水量為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萬立方公尺，各標的用水量總計為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456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萬立方公尺，三者分別較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年減少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2,397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8.08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、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1,248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(-7.67%)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2,673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(-5.61%)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，其中各標的用水量以農業用水為最多占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49.07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，其次為生活用水占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6.65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，工業用水占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.28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居第三，顯示用水用途方面，以農業及生活用水為主；若與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年相較，生活及工業之用水量分別增加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及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12.96%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，而農業用水則減少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%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若觀察各區域水庫營運，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年大型水庫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設計總容量超過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億立方公尺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進水量中，以中區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萬立方公尺為最多，其次為北區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878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萬立方公尺。發電水量方面，以中區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437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191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萬立方公尺居次，各標的用水量則以南區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809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萬立方公尺為最多，其次為北區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億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072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萬立方公尺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。</a:t>
          </a:r>
        </a:p>
      </xdr:txBody>
    </xdr:sp>
    <xdr:clientData/>
  </xdr:twoCellAnchor>
  <xdr:twoCellAnchor>
    <xdr:from>
      <xdr:col>0</xdr:col>
      <xdr:colOff>0</xdr:colOff>
      <xdr:row>48</xdr:row>
      <xdr:rowOff>0</xdr:rowOff>
    </xdr:from>
    <xdr:to>
      <xdr:col>7</xdr:col>
      <xdr:colOff>238125</xdr:colOff>
      <xdr:row>71</xdr:row>
      <xdr:rowOff>190500</xdr:rowOff>
    </xdr:to>
    <xdr:graphicFrame>
      <xdr:nvGraphicFramePr>
        <xdr:cNvPr id="92" name="圖表 57"/>
        <xdr:cNvGraphicFramePr/>
      </xdr:nvGraphicFramePr>
      <xdr:xfrm>
        <a:off x="0" y="10448925"/>
        <a:ext cx="67818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0.20025</cdr:y>
    </cdr:from>
    <cdr:to>
      <cdr:x>0.945</cdr:x>
      <cdr:y>0.2005</cdr:y>
    </cdr:to>
    <cdr:sp>
      <cdr:nvSpPr>
        <cdr:cNvPr id="1" name="直線接點 2"/>
        <cdr:cNvSpPr>
          <a:spLocks/>
        </cdr:cNvSpPr>
      </cdr:nvSpPr>
      <cdr:spPr>
        <a:xfrm>
          <a:off x="742950" y="990600"/>
          <a:ext cx="736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0.9455</cdr:x>
      <cdr:y>0.20025</cdr:y>
    </cdr:from>
    <cdr:to>
      <cdr:x>0.947</cdr:x>
      <cdr:y>0.856</cdr:y>
    </cdr:to>
    <cdr:sp>
      <cdr:nvSpPr>
        <cdr:cNvPr id="2" name="直線接點 4"/>
        <cdr:cNvSpPr>
          <a:spLocks/>
        </cdr:cNvSpPr>
      </cdr:nvSpPr>
      <cdr:spPr>
        <a:xfrm flipV="1">
          <a:off x="8115300" y="990600"/>
          <a:ext cx="9525" cy="3248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0.01575</cdr:x>
      <cdr:y>0.1175</cdr:y>
    </cdr:from>
    <cdr:to>
      <cdr:x>0.06125</cdr:x>
      <cdr:y>0.185</cdr:y>
    </cdr:to>
    <cdr:sp fLocksText="0">
      <cdr:nvSpPr>
        <cdr:cNvPr id="3" name="文字方塊 8"/>
        <cdr:cNvSpPr txBox="1">
          <a:spLocks noChangeArrowheads="1"/>
        </cdr:cNvSpPr>
      </cdr:nvSpPr>
      <cdr:spPr>
        <a:xfrm>
          <a:off x="133350" y="58102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0.02375</cdr:x>
      <cdr:y>0.13425</cdr:y>
    </cdr:from>
    <cdr:to>
      <cdr:x>0.126</cdr:x>
      <cdr:y>0.192</cdr:y>
    </cdr:to>
    <cdr:sp>
      <cdr:nvSpPr>
        <cdr:cNvPr id="4" name="文字方塊 10"/>
        <cdr:cNvSpPr txBox="1">
          <a:spLocks noChangeArrowheads="1"/>
        </cdr:cNvSpPr>
      </cdr:nvSpPr>
      <cdr:spPr>
        <a:xfrm>
          <a:off x="200025" y="657225"/>
          <a:ext cx="8763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百萬立方公尺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1" name="Text Box 135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2" name="Text Box 136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3" name="Text Box 137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4" name="Text Box 138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5" name="Text Box 139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6" name="Text Box 140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95250</xdr:rowOff>
    </xdr:to>
    <xdr:sp>
      <xdr:nvSpPr>
        <xdr:cNvPr id="7" name="Text Box 141"/>
        <xdr:cNvSpPr txBox="1">
          <a:spLocks noChangeArrowheads="1"/>
        </xdr:cNvSpPr>
      </xdr:nvSpPr>
      <xdr:spPr>
        <a:xfrm>
          <a:off x="3714750" y="1866900"/>
          <a:ext cx="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8" name="Text Box 142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4</xdr:col>
      <xdr:colOff>0</xdr:colOff>
      <xdr:row>7</xdr:row>
      <xdr:rowOff>95250</xdr:rowOff>
    </xdr:to>
    <xdr:sp>
      <xdr:nvSpPr>
        <xdr:cNvPr id="9" name="Text Box 143"/>
        <xdr:cNvSpPr txBox="1">
          <a:spLocks noChangeArrowheads="1"/>
        </xdr:cNvSpPr>
      </xdr:nvSpPr>
      <xdr:spPr>
        <a:xfrm>
          <a:off x="3714750" y="19050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0" name="Text Box 144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1" name="Text Box 145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2" name="Text Box 146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3" name="Text Box 147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4" name="Text Box 148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5" name="Text Box 149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38100</xdr:rowOff>
    </xdr:from>
    <xdr:to>
      <xdr:col>4</xdr:col>
      <xdr:colOff>0</xdr:colOff>
      <xdr:row>7</xdr:row>
      <xdr:rowOff>95250</xdr:rowOff>
    </xdr:to>
    <xdr:sp>
      <xdr:nvSpPr>
        <xdr:cNvPr id="16" name="Text Box 150"/>
        <xdr:cNvSpPr txBox="1">
          <a:spLocks noChangeArrowheads="1"/>
        </xdr:cNvSpPr>
      </xdr:nvSpPr>
      <xdr:spPr>
        <a:xfrm>
          <a:off x="3714750" y="19050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7" name="Text Box 151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8" name="Text Box 152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19" name="Text Box 153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20" name="Text Box 154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57150</xdr:rowOff>
    </xdr:from>
    <xdr:to>
      <xdr:col>4</xdr:col>
      <xdr:colOff>0</xdr:colOff>
      <xdr:row>7</xdr:row>
      <xdr:rowOff>95250</xdr:rowOff>
    </xdr:to>
    <xdr:sp>
      <xdr:nvSpPr>
        <xdr:cNvPr id="21" name="Text Box 155"/>
        <xdr:cNvSpPr txBox="1">
          <a:spLocks noChangeArrowheads="1"/>
        </xdr:cNvSpPr>
      </xdr:nvSpPr>
      <xdr:spPr>
        <a:xfrm>
          <a:off x="3714750" y="19240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2" name="Text Box 156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8</xdr:row>
      <xdr:rowOff>95250</xdr:rowOff>
    </xdr:to>
    <xdr:sp>
      <xdr:nvSpPr>
        <xdr:cNvPr id="23" name="Text Box 157"/>
        <xdr:cNvSpPr txBox="1">
          <a:spLocks noChangeArrowheads="1"/>
        </xdr:cNvSpPr>
      </xdr:nvSpPr>
      <xdr:spPr>
        <a:xfrm>
          <a:off x="3714750" y="24003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4" name="Text Box 158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5" name="Text Box 159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6" name="Text Box 160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7" name="Text Box 161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8" name="Text Box 162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29" name="Text Box 205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38100</xdr:rowOff>
    </xdr:from>
    <xdr:to>
      <xdr:col>4</xdr:col>
      <xdr:colOff>0</xdr:colOff>
      <xdr:row>8</xdr:row>
      <xdr:rowOff>95250</xdr:rowOff>
    </xdr:to>
    <xdr:sp>
      <xdr:nvSpPr>
        <xdr:cNvPr id="30" name="Text Box 206"/>
        <xdr:cNvSpPr txBox="1">
          <a:spLocks noChangeArrowheads="1"/>
        </xdr:cNvSpPr>
      </xdr:nvSpPr>
      <xdr:spPr>
        <a:xfrm>
          <a:off x="3714750" y="24003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1" name="Text Box 207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2" name="Text Box 208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3" name="Text Box 209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4" name="Text Box 210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57150</xdr:rowOff>
    </xdr:from>
    <xdr:to>
      <xdr:col>4</xdr:col>
      <xdr:colOff>0</xdr:colOff>
      <xdr:row>8</xdr:row>
      <xdr:rowOff>95250</xdr:rowOff>
    </xdr:to>
    <xdr:sp>
      <xdr:nvSpPr>
        <xdr:cNvPr id="35" name="Text Box 211"/>
        <xdr:cNvSpPr txBox="1">
          <a:spLocks noChangeArrowheads="1"/>
        </xdr:cNvSpPr>
      </xdr:nvSpPr>
      <xdr:spPr>
        <a:xfrm>
          <a:off x="3714750" y="24193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36" name="Text Box 212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4</xdr:col>
      <xdr:colOff>0</xdr:colOff>
      <xdr:row>9</xdr:row>
      <xdr:rowOff>0</xdr:rowOff>
    </xdr:to>
    <xdr:sp>
      <xdr:nvSpPr>
        <xdr:cNvPr id="37" name="Text Box 213"/>
        <xdr:cNvSpPr txBox="1">
          <a:spLocks noChangeArrowheads="1"/>
        </xdr:cNvSpPr>
      </xdr:nvSpPr>
      <xdr:spPr>
        <a:xfrm>
          <a:off x="3714750" y="2895600"/>
          <a:ext cx="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38" name="Text Box 214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39" name="Text Box 215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40" name="Text Box 216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41" name="Text Box 217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0</xdr:rowOff>
    </xdr:to>
    <xdr:sp>
      <xdr:nvSpPr>
        <xdr:cNvPr id="42" name="Text Box 218"/>
        <xdr:cNvSpPr txBox="1">
          <a:spLocks noChangeArrowheads="1"/>
        </xdr:cNvSpPr>
      </xdr:nvSpPr>
      <xdr:spPr>
        <a:xfrm>
          <a:off x="3714750" y="2914650"/>
          <a:ext cx="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3" name="Text Box 226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38100</xdr:rowOff>
    </xdr:from>
    <xdr:to>
      <xdr:col>4</xdr:col>
      <xdr:colOff>0</xdr:colOff>
      <xdr:row>9</xdr:row>
      <xdr:rowOff>95250</xdr:rowOff>
    </xdr:to>
    <xdr:sp>
      <xdr:nvSpPr>
        <xdr:cNvPr id="44" name="Text Box 227"/>
        <xdr:cNvSpPr txBox="1">
          <a:spLocks noChangeArrowheads="1"/>
        </xdr:cNvSpPr>
      </xdr:nvSpPr>
      <xdr:spPr>
        <a:xfrm>
          <a:off x="3714750" y="28956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5" name="Text Box 228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6" name="Text Box 229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7" name="Text Box 230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8" name="Text Box 231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57150</xdr:rowOff>
    </xdr:from>
    <xdr:to>
      <xdr:col>4</xdr:col>
      <xdr:colOff>0</xdr:colOff>
      <xdr:row>9</xdr:row>
      <xdr:rowOff>95250</xdr:rowOff>
    </xdr:to>
    <xdr:sp>
      <xdr:nvSpPr>
        <xdr:cNvPr id="49" name="Text Box 232"/>
        <xdr:cNvSpPr txBox="1">
          <a:spLocks noChangeArrowheads="1"/>
        </xdr:cNvSpPr>
      </xdr:nvSpPr>
      <xdr:spPr>
        <a:xfrm>
          <a:off x="3714750" y="29146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0" name="Text Box 233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38100</xdr:rowOff>
    </xdr:from>
    <xdr:to>
      <xdr:col>4</xdr:col>
      <xdr:colOff>0</xdr:colOff>
      <xdr:row>10</xdr:row>
      <xdr:rowOff>95250</xdr:rowOff>
    </xdr:to>
    <xdr:sp>
      <xdr:nvSpPr>
        <xdr:cNvPr id="51" name="Text Box 234"/>
        <xdr:cNvSpPr txBox="1">
          <a:spLocks noChangeArrowheads="1"/>
        </xdr:cNvSpPr>
      </xdr:nvSpPr>
      <xdr:spPr>
        <a:xfrm>
          <a:off x="3714750" y="33909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2" name="Text Box 235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3" name="Text Box 236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4" name="Text Box 237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5" name="Text Box 238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57150</xdr:rowOff>
    </xdr:from>
    <xdr:to>
      <xdr:col>4</xdr:col>
      <xdr:colOff>0</xdr:colOff>
      <xdr:row>10</xdr:row>
      <xdr:rowOff>95250</xdr:rowOff>
    </xdr:to>
    <xdr:sp>
      <xdr:nvSpPr>
        <xdr:cNvPr id="56" name="Text Box 239"/>
        <xdr:cNvSpPr txBox="1">
          <a:spLocks noChangeArrowheads="1"/>
        </xdr:cNvSpPr>
      </xdr:nvSpPr>
      <xdr:spPr>
        <a:xfrm>
          <a:off x="3714750" y="3409950"/>
          <a:ext cx="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6</xdr:col>
      <xdr:colOff>152400</xdr:colOff>
      <xdr:row>2</xdr:row>
      <xdr:rowOff>76200</xdr:rowOff>
    </xdr:from>
    <xdr:to>
      <xdr:col>18</xdr:col>
      <xdr:colOff>514350</xdr:colOff>
      <xdr:row>13</xdr:row>
      <xdr:rowOff>114300</xdr:rowOff>
    </xdr:to>
    <xdr:graphicFrame>
      <xdr:nvGraphicFramePr>
        <xdr:cNvPr id="57" name="圖表 57"/>
        <xdr:cNvGraphicFramePr/>
      </xdr:nvGraphicFramePr>
      <xdr:xfrm>
        <a:off x="5476875" y="495300"/>
        <a:ext cx="8591550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20" zoomScaleNormal="120" workbookViewId="0" topLeftCell="A1">
      <selection activeCell="I9" sqref="I9"/>
    </sheetView>
  </sheetViews>
  <sheetFormatPr defaultColWidth="9.00390625" defaultRowHeight="16.5"/>
  <cols>
    <col min="1" max="1" width="16.875" style="0" customWidth="1"/>
    <col min="2" max="2" width="12.75390625" style="0" customWidth="1"/>
    <col min="3" max="3" width="12.125" style="0" customWidth="1"/>
    <col min="4" max="4" width="10.50390625" style="0" customWidth="1"/>
    <col min="5" max="6" width="10.75390625" style="0" customWidth="1"/>
    <col min="7" max="7" width="12.125" style="0" customWidth="1"/>
    <col min="8" max="8" width="3.125" style="0" customWidth="1"/>
  </cols>
  <sheetData>
    <row r="1" spans="1:11" ht="27.75">
      <c r="A1" s="42" t="s">
        <v>9</v>
      </c>
      <c r="B1" s="42"/>
      <c r="C1" s="42"/>
      <c r="D1" s="42"/>
      <c r="E1" s="42"/>
      <c r="F1" s="42"/>
      <c r="G1" s="42"/>
      <c r="H1" s="10"/>
      <c r="I1" s="10"/>
      <c r="J1" s="10"/>
      <c r="K1" s="10"/>
    </row>
    <row r="3" spans="1:7" ht="19.5">
      <c r="A3" s="52" t="s">
        <v>40</v>
      </c>
      <c r="B3" s="53"/>
      <c r="C3" s="53"/>
      <c r="D3" s="53"/>
      <c r="E3" s="53"/>
      <c r="F3" s="53"/>
      <c r="G3" s="54" t="s">
        <v>45</v>
      </c>
    </row>
    <row r="4" ht="10.5" customHeight="1"/>
    <row r="20" ht="14.25" customHeight="1"/>
    <row r="21" spans="1:7" ht="39.75" customHeight="1">
      <c r="A21" s="43" t="s">
        <v>43</v>
      </c>
      <c r="B21" s="43"/>
      <c r="C21" s="43"/>
      <c r="D21" s="43"/>
      <c r="E21" s="43"/>
      <c r="F21" s="43"/>
      <c r="G21" s="43"/>
    </row>
    <row r="22" spans="1:7" ht="18" customHeight="1">
      <c r="A22" s="1"/>
      <c r="B22" s="4"/>
      <c r="C22" s="4"/>
      <c r="D22" s="8"/>
      <c r="E22" s="8"/>
      <c r="F22" s="8"/>
      <c r="G22" s="14" t="s">
        <v>7</v>
      </c>
    </row>
    <row r="23" spans="1:7" ht="16.5" customHeight="1">
      <c r="A23" s="5"/>
      <c r="B23" s="11"/>
      <c r="C23" s="44" t="s">
        <v>1</v>
      </c>
      <c r="D23" s="47" t="s">
        <v>2</v>
      </c>
      <c r="E23" s="48"/>
      <c r="F23" s="48"/>
      <c r="G23" s="48"/>
    </row>
    <row r="24" spans="1:7" ht="16.5">
      <c r="A24" s="2" t="s">
        <v>0</v>
      </c>
      <c r="B24" s="12" t="s">
        <v>3</v>
      </c>
      <c r="C24" s="45"/>
      <c r="D24" s="44" t="s">
        <v>23</v>
      </c>
      <c r="E24" s="49" t="s">
        <v>10</v>
      </c>
      <c r="F24" s="49" t="s">
        <v>11</v>
      </c>
      <c r="G24" s="50" t="s">
        <v>12</v>
      </c>
    </row>
    <row r="25" spans="1:7" ht="16.5">
      <c r="A25" s="6"/>
      <c r="B25" s="13"/>
      <c r="C25" s="46"/>
      <c r="D25" s="46"/>
      <c r="E25" s="46"/>
      <c r="F25" s="46"/>
      <c r="G25" s="51"/>
    </row>
    <row r="26" spans="1:7" ht="16.5">
      <c r="A26" s="37" t="s">
        <v>41</v>
      </c>
      <c r="B26" s="15">
        <v>4606480.135696</v>
      </c>
      <c r="C26" s="15">
        <v>2493676.2600000002</v>
      </c>
      <c r="D26" s="16">
        <v>760128.75975</v>
      </c>
      <c r="E26" s="15">
        <v>400293.3665</v>
      </c>
      <c r="F26" s="15">
        <v>332655.23225</v>
      </c>
      <c r="G26" s="15">
        <v>27180.161</v>
      </c>
    </row>
    <row r="27" spans="1:12" ht="16.5">
      <c r="A27" s="37" t="s">
        <v>42</v>
      </c>
      <c r="B27" s="17">
        <v>4234083.140000001</v>
      </c>
      <c r="C27" s="17">
        <v>2302428.12</v>
      </c>
      <c r="D27" s="18">
        <v>717455.9025999999</v>
      </c>
      <c r="E27" s="15">
        <v>352033.46009999997</v>
      </c>
      <c r="F27" s="15">
        <v>334719.7756</v>
      </c>
      <c r="G27" s="15">
        <v>30702.666899999997</v>
      </c>
      <c r="J27" s="38">
        <f>E27/$D27*100</f>
        <v>49.06691252023438</v>
      </c>
      <c r="K27" s="38">
        <f>F27/$D27*100</f>
        <v>46.65370713196499</v>
      </c>
      <c r="L27" s="38">
        <f>G27/$D27*100</f>
        <v>4.279380347800625</v>
      </c>
    </row>
    <row r="28" spans="1:7" ht="16.5">
      <c r="A28" s="3" t="s">
        <v>4</v>
      </c>
      <c r="B28" s="15">
        <f aca="true" t="shared" si="0" ref="B28:G28">B29+B32+B37</f>
        <v>754048.87</v>
      </c>
      <c r="C28" s="15">
        <f t="shared" si="0"/>
        <v>1012190.24</v>
      </c>
      <c r="D28" s="16">
        <f t="shared" si="0"/>
        <v>233050.19</v>
      </c>
      <c r="E28" s="15">
        <f t="shared" si="0"/>
        <v>111568.48000000001</v>
      </c>
      <c r="F28" s="15">
        <f t="shared" si="0"/>
        <v>119189.95999999999</v>
      </c>
      <c r="G28" s="15">
        <f t="shared" si="0"/>
        <v>2291.75</v>
      </c>
    </row>
    <row r="29" spans="1:7" ht="16.5">
      <c r="A29" s="31" t="s">
        <v>25</v>
      </c>
      <c r="B29" s="40">
        <f aca="true" t="shared" si="1" ref="B29:G29">B30+B31</f>
        <v>223878.49</v>
      </c>
      <c r="C29" s="15">
        <f t="shared" si="1"/>
        <v>137561.4</v>
      </c>
      <c r="D29" s="41">
        <f t="shared" si="1"/>
        <v>93071.7</v>
      </c>
      <c r="E29" s="15">
        <f t="shared" si="1"/>
        <v>38147.16</v>
      </c>
      <c r="F29" s="15">
        <f t="shared" si="1"/>
        <v>53921.09</v>
      </c>
      <c r="G29" s="15">
        <f t="shared" si="1"/>
        <v>1003.45</v>
      </c>
    </row>
    <row r="30" spans="1:7" ht="16.5">
      <c r="A30" s="7" t="s">
        <v>36</v>
      </c>
      <c r="B30" s="19">
        <v>96540.12</v>
      </c>
      <c r="C30" s="19">
        <v>86224.76</v>
      </c>
      <c r="D30" s="20">
        <v>18643.76</v>
      </c>
      <c r="E30" s="21">
        <v>0</v>
      </c>
      <c r="F30" s="19">
        <v>18643.76</v>
      </c>
      <c r="G30" s="21">
        <v>0</v>
      </c>
    </row>
    <row r="31" spans="1:7" ht="16.5">
      <c r="A31" s="7" t="s">
        <v>28</v>
      </c>
      <c r="B31" s="19">
        <v>127338.37</v>
      </c>
      <c r="C31" s="19">
        <v>51336.64</v>
      </c>
      <c r="D31" s="20">
        <v>74427.94</v>
      </c>
      <c r="E31" s="19">
        <v>38147.16</v>
      </c>
      <c r="F31" s="19">
        <v>35277.33</v>
      </c>
      <c r="G31" s="19">
        <v>1003.45</v>
      </c>
    </row>
    <row r="32" spans="1:7" ht="16.5">
      <c r="A32" s="32" t="s">
        <v>26</v>
      </c>
      <c r="B32" s="39">
        <f aca="true" t="shared" si="2" ref="B32:G32">SUM(B33:B36)</f>
        <v>313790.07999999996</v>
      </c>
      <c r="C32" s="39">
        <f t="shared" si="2"/>
        <v>630437.44</v>
      </c>
      <c r="D32" s="16">
        <f t="shared" si="2"/>
        <v>34169.69</v>
      </c>
      <c r="E32" s="15">
        <f t="shared" si="2"/>
        <v>8180.52</v>
      </c>
      <c r="F32" s="15">
        <f t="shared" si="2"/>
        <v>25989.170000000002</v>
      </c>
      <c r="G32" s="22">
        <f t="shared" si="2"/>
        <v>0</v>
      </c>
    </row>
    <row r="33" spans="1:7" ht="16.5">
      <c r="A33" s="7" t="s">
        <v>29</v>
      </c>
      <c r="B33" s="20">
        <v>38419.42</v>
      </c>
      <c r="C33" s="21">
        <v>0</v>
      </c>
      <c r="D33" s="20">
        <v>34073.79</v>
      </c>
      <c r="E33" s="19">
        <v>8180.52</v>
      </c>
      <c r="F33" s="19">
        <v>25893.27</v>
      </c>
      <c r="G33" s="21">
        <v>0</v>
      </c>
    </row>
    <row r="34" spans="1:7" ht="16.5">
      <c r="A34" s="7" t="s">
        <v>30</v>
      </c>
      <c r="B34" s="20">
        <v>113319.79</v>
      </c>
      <c r="C34" s="19">
        <v>110056.43</v>
      </c>
      <c r="D34" s="21">
        <v>0</v>
      </c>
      <c r="E34" s="21">
        <v>0</v>
      </c>
      <c r="F34" s="21">
        <v>0</v>
      </c>
      <c r="G34" s="21">
        <v>0</v>
      </c>
    </row>
    <row r="35" spans="1:7" ht="16.5">
      <c r="A35" s="7" t="s">
        <v>31</v>
      </c>
      <c r="B35" s="20">
        <v>69272.08</v>
      </c>
      <c r="C35" s="19">
        <v>47007.15</v>
      </c>
      <c r="D35" s="21">
        <v>0</v>
      </c>
      <c r="E35" s="21">
        <v>0</v>
      </c>
      <c r="F35" s="21">
        <v>0</v>
      </c>
      <c r="G35" s="21">
        <v>0</v>
      </c>
    </row>
    <row r="36" spans="1:7" ht="16.5">
      <c r="A36" s="7" t="s">
        <v>32</v>
      </c>
      <c r="B36" s="20">
        <v>92778.79</v>
      </c>
      <c r="C36" s="19">
        <v>473373.86</v>
      </c>
      <c r="D36" s="19">
        <v>95.9</v>
      </c>
      <c r="E36" s="21">
        <v>0</v>
      </c>
      <c r="F36" s="19">
        <v>95.9</v>
      </c>
      <c r="G36" s="21">
        <v>0</v>
      </c>
    </row>
    <row r="37" spans="1:7" ht="16.5">
      <c r="A37" s="32" t="s">
        <v>27</v>
      </c>
      <c r="B37" s="16">
        <f aca="true" t="shared" si="3" ref="B37:G37">SUM(B38:B40)</f>
        <v>216380.30000000002</v>
      </c>
      <c r="C37" s="40">
        <f t="shared" si="3"/>
        <v>244191.4</v>
      </c>
      <c r="D37" s="39">
        <f t="shared" si="3"/>
        <v>105808.79999999999</v>
      </c>
      <c r="E37" s="15">
        <f t="shared" si="3"/>
        <v>65240.8</v>
      </c>
      <c r="F37" s="15">
        <f t="shared" si="3"/>
        <v>39279.7</v>
      </c>
      <c r="G37" s="15">
        <f t="shared" si="3"/>
        <v>1288.3</v>
      </c>
    </row>
    <row r="38" spans="1:7" ht="16.5">
      <c r="A38" s="7" t="s">
        <v>33</v>
      </c>
      <c r="B38" s="20">
        <v>75017.9</v>
      </c>
      <c r="C38" s="19">
        <v>154624.4</v>
      </c>
      <c r="D38" s="19">
        <v>83521.7</v>
      </c>
      <c r="E38" s="19">
        <v>65240.8</v>
      </c>
      <c r="F38" s="19">
        <v>16992.6</v>
      </c>
      <c r="G38" s="19">
        <v>1288.3</v>
      </c>
    </row>
    <row r="39" spans="1:7" ht="16.5">
      <c r="A39" s="7" t="s">
        <v>34</v>
      </c>
      <c r="B39" s="20">
        <v>114401.8</v>
      </c>
      <c r="C39" s="19">
        <v>89567</v>
      </c>
      <c r="D39" s="21">
        <v>0</v>
      </c>
      <c r="E39" s="21">
        <v>0</v>
      </c>
      <c r="F39" s="21">
        <v>0</v>
      </c>
      <c r="G39" s="21">
        <v>0</v>
      </c>
    </row>
    <row r="40" spans="1:7" ht="16.5">
      <c r="A40" s="7" t="s">
        <v>35</v>
      </c>
      <c r="B40" s="20">
        <v>26960.6</v>
      </c>
      <c r="C40" s="21">
        <v>0</v>
      </c>
      <c r="D40" s="20">
        <v>22287.1</v>
      </c>
      <c r="E40" s="21">
        <v>0</v>
      </c>
      <c r="F40" s="20">
        <v>22287.1</v>
      </c>
      <c r="G40" s="21">
        <v>0</v>
      </c>
    </row>
    <row r="41" spans="1:7" ht="16.5">
      <c r="A41" s="3" t="s">
        <v>5</v>
      </c>
      <c r="B41" s="16">
        <f aca="true" t="shared" si="4" ref="B41:G41">B27-B28</f>
        <v>3480034.2700000005</v>
      </c>
      <c r="C41" s="16">
        <f t="shared" si="4"/>
        <v>1290237.8800000001</v>
      </c>
      <c r="D41" s="16">
        <f t="shared" si="4"/>
        <v>484405.7125999999</v>
      </c>
      <c r="E41" s="16">
        <f t="shared" si="4"/>
        <v>240464.98009999996</v>
      </c>
      <c r="F41" s="16">
        <f t="shared" si="4"/>
        <v>215529.8156</v>
      </c>
      <c r="G41" s="16">
        <f t="shared" si="4"/>
        <v>28410.916899999997</v>
      </c>
    </row>
    <row r="42" spans="1:7" ht="16.5">
      <c r="A42" s="34" t="s">
        <v>13</v>
      </c>
      <c r="B42" s="23">
        <f aca="true" t="shared" si="5" ref="B42:G42">B27-B26</f>
        <v>-372396.9956959998</v>
      </c>
      <c r="C42" s="23">
        <f t="shared" si="5"/>
        <v>-191248.14000000013</v>
      </c>
      <c r="D42" s="23">
        <f t="shared" si="5"/>
        <v>-42672.857150000054</v>
      </c>
      <c r="E42" s="23">
        <f t="shared" si="5"/>
        <v>-48259.906400000036</v>
      </c>
      <c r="F42" s="23">
        <f t="shared" si="5"/>
        <v>2064.5433499999926</v>
      </c>
      <c r="G42" s="23">
        <f t="shared" si="5"/>
        <v>3522.5058999999965</v>
      </c>
    </row>
    <row r="43" spans="1:12" ht="16.5">
      <c r="A43" s="35" t="s">
        <v>44</v>
      </c>
      <c r="B43" s="24">
        <f aca="true" t="shared" si="6" ref="B43:G43">B42/B26*100</f>
        <v>-8.08419844927289</v>
      </c>
      <c r="C43" s="24">
        <f t="shared" si="6"/>
        <v>-7.669325127232038</v>
      </c>
      <c r="D43" s="24">
        <f t="shared" si="6"/>
        <v>-5.613898514251034</v>
      </c>
      <c r="E43" s="24">
        <f t="shared" si="6"/>
        <v>-12.056134435093128</v>
      </c>
      <c r="F43" s="24">
        <f t="shared" si="6"/>
        <v>0.6206255455643724</v>
      </c>
      <c r="G43" s="24">
        <f t="shared" si="6"/>
        <v>12.959841922937823</v>
      </c>
      <c r="I43">
        <f>B27/B26*100-100</f>
        <v>-8.08419844927289</v>
      </c>
      <c r="J43">
        <f>C27/C26*100-100</f>
        <v>-7.669325127232042</v>
      </c>
      <c r="K43">
        <f>D27/D26*100-100</f>
        <v>-5.613898514251034</v>
      </c>
      <c r="L43">
        <f>E27/E26*100-100</f>
        <v>-12.056134435093128</v>
      </c>
    </row>
    <row r="44" spans="1:7" ht="16.5">
      <c r="A44" s="25" t="s">
        <v>8</v>
      </c>
      <c r="B44" s="9"/>
      <c r="C44" s="9"/>
      <c r="D44" s="9"/>
      <c r="E44" s="25"/>
      <c r="F44" s="9"/>
      <c r="G44" s="33" t="s">
        <v>39</v>
      </c>
    </row>
    <row r="45" spans="1:7" ht="16.5">
      <c r="A45" s="25" t="s">
        <v>37</v>
      </c>
      <c r="B45" s="9"/>
      <c r="C45" s="9"/>
      <c r="D45" s="9"/>
      <c r="E45" s="9"/>
      <c r="F45" s="9"/>
      <c r="G45" s="9"/>
    </row>
    <row r="46" spans="1:7" ht="16.5">
      <c r="A46" s="26" t="s">
        <v>38</v>
      </c>
      <c r="B46" s="9"/>
      <c r="C46" s="9"/>
      <c r="D46" s="9"/>
      <c r="E46" s="9"/>
      <c r="F46" s="9"/>
      <c r="G46" s="9"/>
    </row>
  </sheetData>
  <sheetProtection/>
  <mergeCells count="8">
    <mergeCell ref="A1:G1"/>
    <mergeCell ref="A21:G21"/>
    <mergeCell ref="C23:C25"/>
    <mergeCell ref="D23:G23"/>
    <mergeCell ref="D24:D25"/>
    <mergeCell ref="E24:E25"/>
    <mergeCell ref="F24:F25"/>
    <mergeCell ref="G24:G25"/>
  </mergeCells>
  <printOptions horizontalCentered="1"/>
  <pageMargins left="0.5905511811023623" right="0" top="0.5905511811023623" bottom="0.5905511811023623" header="0.31496062992125984" footer="0.31496062992125984"/>
  <pageSetup horizontalDpi="300" verticalDpi="300" orientation="portrait" paperSize="9" r:id="rId2"/>
  <headerFooter>
    <oddFooter>&amp;CSTA324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E13"/>
  <sheetViews>
    <sheetView zoomScalePageLayoutView="0" workbookViewId="0" topLeftCell="A7">
      <selection activeCell="C5" sqref="C5"/>
    </sheetView>
  </sheetViews>
  <sheetFormatPr defaultColWidth="9.00390625" defaultRowHeight="16.5"/>
  <cols>
    <col min="2" max="2" width="11.125" style="0" customWidth="1"/>
    <col min="3" max="3" width="15.625" style="0" customWidth="1"/>
    <col min="4" max="4" width="13.00390625" style="0" customWidth="1"/>
    <col min="5" max="5" width="12.125" style="0" customWidth="1"/>
  </cols>
  <sheetData>
    <row r="4" spans="2:5" ht="19.5">
      <c r="B4" s="27" t="s">
        <v>0</v>
      </c>
      <c r="C4" s="27" t="s">
        <v>24</v>
      </c>
      <c r="D4" s="28" t="s">
        <v>1</v>
      </c>
      <c r="E4" s="29" t="s">
        <v>6</v>
      </c>
    </row>
    <row r="5" spans="2:5" ht="39">
      <c r="B5" s="30" t="s">
        <v>14</v>
      </c>
      <c r="C5" s="36">
        <v>96540.12</v>
      </c>
      <c r="D5" s="36">
        <v>86224.76</v>
      </c>
      <c r="E5" s="36">
        <v>18643.76</v>
      </c>
    </row>
    <row r="6" spans="2:5" ht="39">
      <c r="B6" s="30" t="s">
        <v>15</v>
      </c>
      <c r="C6" s="36">
        <v>127338.37</v>
      </c>
      <c r="D6" s="36">
        <v>51336.64</v>
      </c>
      <c r="E6" s="36">
        <v>74427.94</v>
      </c>
    </row>
    <row r="7" spans="2:5" ht="39">
      <c r="B7" s="30" t="s">
        <v>16</v>
      </c>
      <c r="C7" s="36">
        <v>38419.42</v>
      </c>
      <c r="D7" s="36"/>
      <c r="E7" s="36">
        <v>34073.79</v>
      </c>
    </row>
    <row r="8" spans="2:5" ht="39">
      <c r="B8" s="30" t="s">
        <v>17</v>
      </c>
      <c r="C8" s="36">
        <v>113319.79</v>
      </c>
      <c r="D8" s="36">
        <v>110056.43</v>
      </c>
      <c r="E8" s="36"/>
    </row>
    <row r="9" spans="2:5" ht="39">
      <c r="B9" s="30" t="s">
        <v>18</v>
      </c>
      <c r="C9" s="36">
        <v>69272.08</v>
      </c>
      <c r="D9" s="36">
        <v>47007.15</v>
      </c>
      <c r="E9" s="36"/>
    </row>
    <row r="10" spans="2:5" ht="39">
      <c r="B10" s="30" t="s">
        <v>19</v>
      </c>
      <c r="C10" s="36">
        <v>92778.79</v>
      </c>
      <c r="D10" s="36">
        <v>473373.86</v>
      </c>
      <c r="E10" s="36">
        <v>95.9</v>
      </c>
    </row>
    <row r="11" spans="2:5" ht="39">
      <c r="B11" s="30" t="s">
        <v>20</v>
      </c>
      <c r="C11" s="36">
        <v>75017.9</v>
      </c>
      <c r="D11" s="36">
        <v>154624.4</v>
      </c>
      <c r="E11" s="36">
        <v>83521.7</v>
      </c>
    </row>
    <row r="12" spans="2:5" ht="39">
      <c r="B12" s="30" t="s">
        <v>21</v>
      </c>
      <c r="C12" s="36">
        <v>114401.8</v>
      </c>
      <c r="D12" s="36">
        <v>89567</v>
      </c>
      <c r="E12" s="36"/>
    </row>
    <row r="13" spans="2:5" ht="39">
      <c r="B13" s="30" t="s">
        <v>22</v>
      </c>
      <c r="C13" s="36">
        <v>26960.6</v>
      </c>
      <c r="D13" s="36"/>
      <c r="E13" s="36">
        <v>22287.1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水庫營運96</dc:title>
  <dc:subject>水庫營運96</dc:subject>
  <dc:creator>經濟部水利署</dc:creator>
  <cp:keywords>水庫營運96</cp:keywords>
  <dc:description>水庫營運96</dc:description>
  <cp:lastModifiedBy>張佩宜</cp:lastModifiedBy>
  <cp:lastPrinted>2018-09-18T08:28:04Z</cp:lastPrinted>
  <dcterms:created xsi:type="dcterms:W3CDTF">1999-07-14T04:55:09Z</dcterms:created>
  <dcterms:modified xsi:type="dcterms:W3CDTF">2018-09-18T08:28:12Z</dcterms:modified>
  <cp:category>I6Z</cp:category>
  <cp:version/>
  <cp:contentType/>
  <cp:contentStatus/>
</cp:coreProperties>
</file>