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1310" windowHeight="4905" tabRatio="603" activeTab="0"/>
  </bookViews>
  <sheets>
    <sheet name="現有" sheetId="1" r:id="rId1"/>
    <sheet name="新北" sheetId="2" r:id="rId2"/>
    <sheet name="桃園" sheetId="3" r:id="rId3"/>
    <sheet name="台中" sheetId="4" r:id="rId4"/>
    <sheet name="台南" sheetId="5" r:id="rId5"/>
    <sheet name="高雄" sheetId="6" r:id="rId6"/>
    <sheet name="宜蘭" sheetId="7" r:id="rId7"/>
    <sheet name="新竹" sheetId="8" r:id="rId8"/>
    <sheet name="苗栗" sheetId="9" r:id="rId9"/>
    <sheet name="彰化" sheetId="10" r:id="rId10"/>
    <sheet name="雲林" sheetId="11" r:id="rId11"/>
    <sheet name="嘉義" sheetId="12" r:id="rId12"/>
    <sheet name="屏東" sheetId="13" r:id="rId13"/>
    <sheet name="台東" sheetId="14" r:id="rId14"/>
    <sheet name="花蓮" sheetId="15" r:id="rId15"/>
    <sheet name="澎湖" sheetId="16" r:id="rId16"/>
    <sheet name="基市" sheetId="17" r:id="rId17"/>
    <sheet name="竹市" sheetId="18" r:id="rId18"/>
    <sheet name="金門縣" sheetId="19" r:id="rId19"/>
    <sheet name="連江縣" sheetId="20" r:id="rId20"/>
  </sheets>
  <definedNames>
    <definedName name="_xlnm.Print_Area" localSheetId="3">'台中'!$A$1:$G$33</definedName>
    <definedName name="_xlnm.Print_Area" localSheetId="13">'台東'!$A$1:$G$32</definedName>
    <definedName name="_xlnm.Print_Area" localSheetId="4">'台南'!$A$1:$G$34</definedName>
    <definedName name="_xlnm.Print_Area" localSheetId="17">'竹市'!$A$1:$G$32</definedName>
    <definedName name="_xlnm.Print_Area" localSheetId="6">'宜蘭'!$A$1:$G$32</definedName>
    <definedName name="_xlnm.Print_Area" localSheetId="14">'花蓮'!$A$1:$G$32</definedName>
    <definedName name="_xlnm.Print_Area" localSheetId="18">'金門縣'!$A$1:$G$32</definedName>
    <definedName name="_xlnm.Print_Area" localSheetId="12">'屏東'!$A$1:$G$32</definedName>
    <definedName name="_xlnm.Print_Area" localSheetId="8">'苗栗'!$A$1:$G$32</definedName>
    <definedName name="_xlnm.Print_Area" localSheetId="2">'桃園'!$A$1:$G$33</definedName>
    <definedName name="_xlnm.Print_Area" localSheetId="5">'高雄'!$A$1:$G$35</definedName>
    <definedName name="_xlnm.Print_Area" localSheetId="16">'基市'!$A$1:$G$32</definedName>
    <definedName name="_xlnm.Print_Area" localSheetId="0">'現有'!$A$1:$G$55</definedName>
    <definedName name="_xlnm.Print_Area" localSheetId="19">'連江縣'!$A$1:$G$33</definedName>
    <definedName name="_xlnm.Print_Area" localSheetId="10">'雲林'!$A$1:$G$33</definedName>
    <definedName name="_xlnm.Print_Area" localSheetId="1">'新北'!$A$1:$G$32</definedName>
    <definedName name="_xlnm.Print_Area" localSheetId="7">'新竹'!$A$1:$G$32</definedName>
    <definedName name="_xlnm.Print_Area" localSheetId="11">'嘉義'!$A$1:$G$33</definedName>
    <definedName name="_xlnm.Print_Area" localSheetId="9">'彰化'!$A$1:$G$33</definedName>
    <definedName name="_xlnm.Print_Area" localSheetId="15">'澎湖'!$A$1:$G$33</definedName>
  </definedNames>
  <calcPr fullCalcOnLoad="1"/>
</workbook>
</file>

<file path=xl/sharedStrings.xml><?xml version="1.0" encoding="utf-8"?>
<sst xmlns="http://schemas.openxmlformats.org/spreadsheetml/2006/main" count="893" uniqueCount="184">
  <si>
    <t>年 底 別  及</t>
  </si>
  <si>
    <t>護   岸</t>
  </si>
  <si>
    <t>縣   巿   別</t>
  </si>
  <si>
    <t>(公尺)</t>
  </si>
  <si>
    <t>排  序</t>
  </si>
  <si>
    <t>八 十 四 年 底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</si>
  <si>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</si>
  <si>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</si>
  <si>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</si>
  <si>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</si>
  <si>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</si>
  <si>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</si>
  <si>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</si>
  <si>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</si>
  <si>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</si>
  <si>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</si>
  <si>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</si>
  <si>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</si>
  <si>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</si>
  <si>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</si>
  <si>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</si>
  <si>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</si>
  <si>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海   堤</t>
  </si>
  <si>
    <t>(公里)</t>
  </si>
  <si>
    <t>八 十 一 年 底</t>
  </si>
  <si>
    <t>八 十 二 年 底</t>
  </si>
  <si>
    <t>八 十 三 年 底</t>
  </si>
  <si>
    <t>八 十 四 年 底</t>
  </si>
  <si>
    <t>離   岸   堤</t>
  </si>
  <si>
    <t>其   他</t>
  </si>
  <si>
    <t>海岸長度</t>
  </si>
  <si>
    <t>海   堤</t>
  </si>
  <si>
    <t>海  岸  保  護  工</t>
  </si>
  <si>
    <t>(座)</t>
  </si>
  <si>
    <t>(處)</t>
  </si>
  <si>
    <t>八 十 五 年 底</t>
  </si>
  <si>
    <t>八 十 六 年 底</t>
  </si>
  <si>
    <t>八 十 七 年 底</t>
  </si>
  <si>
    <t>八 十 八 年 底</t>
  </si>
  <si>
    <t>一河局</t>
  </si>
  <si>
    <t>二河局</t>
  </si>
  <si>
    <t>三河局</t>
  </si>
  <si>
    <t>四河局</t>
  </si>
  <si>
    <t>五河局</t>
  </si>
  <si>
    <t>六河局</t>
  </si>
  <si>
    <t>七河局</t>
  </si>
  <si>
    <t>八河局</t>
  </si>
  <si>
    <t>九河局</t>
  </si>
  <si>
    <t>澎湖縣政府</t>
  </si>
  <si>
    <t>年底別及</t>
  </si>
  <si>
    <t>機關別</t>
  </si>
  <si>
    <t>臺灣省合計</t>
  </si>
  <si>
    <t>八 十 五 年 底</t>
  </si>
  <si>
    <t>八 十 六 年 底</t>
  </si>
  <si>
    <t>八 十 七 年 底</t>
  </si>
  <si>
    <t xml:space="preserve">年 底 別 　 </t>
  </si>
  <si>
    <t>離岸堤</t>
  </si>
  <si>
    <t>海岸保護工</t>
  </si>
  <si>
    <t>其   他</t>
  </si>
  <si>
    <t>海岸長度</t>
  </si>
  <si>
    <t>海   堤</t>
  </si>
  <si>
    <t>海  岸  保  護  工</t>
  </si>
  <si>
    <t>(座)</t>
  </si>
  <si>
    <t>(處)</t>
  </si>
  <si>
    <t>機關別</t>
  </si>
  <si>
    <t>八 十 一 年 底</t>
  </si>
  <si>
    <t>八 十 二 年 底</t>
  </si>
  <si>
    <t>八 十 三 年 底</t>
  </si>
  <si>
    <t>八 十 四 年 底</t>
  </si>
  <si>
    <t>嘉義縣政府</t>
  </si>
  <si>
    <t>其   他</t>
  </si>
  <si>
    <t>年底別及</t>
  </si>
  <si>
    <t>海岸長度</t>
  </si>
  <si>
    <t>海   堤</t>
  </si>
  <si>
    <t>海  岸  保  護  工</t>
  </si>
  <si>
    <t>(座)</t>
  </si>
  <si>
    <t>(處)</t>
  </si>
  <si>
    <t>機關別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</si>
  <si>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</si>
  <si>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</si>
  <si>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</si>
  <si>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</si>
  <si>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</si>
  <si>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</si>
  <si>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</si>
  <si>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八 十 八 年 底</t>
  </si>
  <si>
    <t>二河局</t>
  </si>
  <si>
    <t>其   他</t>
  </si>
  <si>
    <t>年底別及</t>
  </si>
  <si>
    <t>海岸長度</t>
  </si>
  <si>
    <t>海   堤</t>
  </si>
  <si>
    <t>海  岸  保  護  工</t>
  </si>
  <si>
    <t>(座)</t>
  </si>
  <si>
    <t>(處)</t>
  </si>
  <si>
    <t>機關別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</si>
  <si>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</si>
  <si>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</si>
  <si>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</si>
  <si>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</si>
  <si>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</si>
  <si>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</si>
  <si>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</si>
  <si>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八 十 八 年 底</t>
  </si>
  <si>
    <t>二河局</t>
  </si>
  <si>
    <t>資料來源：經濟部水利署公務統計報表。</t>
  </si>
  <si>
    <t>十河局</t>
  </si>
  <si>
    <t>89   年   底</t>
  </si>
  <si>
    <t>90   年   底</t>
  </si>
  <si>
    <t>91   年   底</t>
  </si>
  <si>
    <t>92   年   底</t>
  </si>
  <si>
    <t>93   年   底</t>
  </si>
  <si>
    <t>89 年 底</t>
  </si>
  <si>
    <t>90 年 底</t>
  </si>
  <si>
    <t>91 年 底</t>
  </si>
  <si>
    <t>92 年 底</t>
  </si>
  <si>
    <t>93 年 底</t>
  </si>
  <si>
    <t>十河局</t>
  </si>
  <si>
    <t>94   年   底</t>
  </si>
  <si>
    <t>94 年 底</t>
  </si>
  <si>
    <t xml:space="preserve">          2.臺東縣尚未包含蘭嶼、綠島等離島海岸長度。</t>
  </si>
  <si>
    <t>附    註：1.海岸長度係根據94年度本署辦理「臺灣本島海堤調查及GIS建置計畫」，以臺灣全島1/5000比例尺之數值影像</t>
  </si>
  <si>
    <t>　　　　　　圖，經海岸線及構造物數化統計而得。</t>
  </si>
  <si>
    <t>連江縣</t>
  </si>
  <si>
    <t>表8之1、現有禦潮(海堤)設施</t>
  </si>
  <si>
    <t>　　　2.海岸長度係根據94及95年度本署辦理「臺灣本島海堤調查及GIS建置計畫」成果統計，該計畫95年度執行時改採不計港區等凸出</t>
  </si>
  <si>
    <t>95 年 底</t>
  </si>
  <si>
    <t>95   年   底</t>
  </si>
  <si>
    <t>　　　　設施長度方式統計海岸線長度，有別於94年採計凸出設施長度者，致海岸線長度統計數值減少。</t>
  </si>
  <si>
    <r>
      <t>　　　　設施長度方式統計海岸線長度</t>
    </r>
    <r>
      <rPr>
        <sz val="10"/>
        <rFont val="標楷體"/>
        <family val="4"/>
      </rPr>
      <t>，</t>
    </r>
    <r>
      <rPr>
        <sz val="12"/>
        <rFont val="標楷體"/>
        <family val="4"/>
      </rPr>
      <t>有別於94年採計凸出設施長度者，致海岸線長度統計數值減少；宜蘭縣包括離島海岸長度資料。</t>
    </r>
  </si>
  <si>
    <r>
      <t>　　　　設施長度方式統計海岸線長度</t>
    </r>
    <r>
      <rPr>
        <sz val="10"/>
        <rFont val="標楷體"/>
        <family val="4"/>
      </rPr>
      <t>，</t>
    </r>
    <r>
      <rPr>
        <sz val="12"/>
        <rFont val="標楷體"/>
        <family val="4"/>
      </rPr>
      <t>有別於94年採計凸出設施長度者，致海岸線長度統計數值減少；屏東縣包括離島海岸長度資料。</t>
    </r>
  </si>
  <si>
    <r>
      <t>　　　　設施長度方式統計海岸線長度</t>
    </r>
    <r>
      <rPr>
        <sz val="10"/>
        <rFont val="標楷體"/>
        <family val="4"/>
      </rPr>
      <t>，</t>
    </r>
    <r>
      <rPr>
        <sz val="12"/>
        <rFont val="標楷體"/>
        <family val="4"/>
      </rPr>
      <t>有別於94年採計凸出設施長度者，致海岸線長度統計數值減少；臺東縣包括離島海岸長度資料。</t>
    </r>
  </si>
  <si>
    <r>
      <t>　　　　設施長度方式統計海岸線長度</t>
    </r>
    <r>
      <rPr>
        <sz val="10"/>
        <rFont val="標楷體"/>
        <family val="4"/>
      </rPr>
      <t>，</t>
    </r>
    <r>
      <rPr>
        <sz val="12"/>
        <rFont val="標楷體"/>
        <family val="4"/>
      </rPr>
      <t>有別於94年採計凸出設施長度者，致海岸線長度統計數值減少；金門縣僅調查大金門及小金門。</t>
    </r>
  </si>
  <si>
    <t>　　　　設施長度方式統計海岸線長度，有別於94年採計凸出設施長度者，致海岸線長度統計數值減少；連江縣僅調查南竿及北竿。</t>
  </si>
  <si>
    <t>96   年   底</t>
  </si>
  <si>
    <t>96 年 底</t>
  </si>
  <si>
    <t>說　　明：海堤包含防潮堤。</t>
  </si>
  <si>
    <t>說明：1.海堤包含防潮堤。</t>
  </si>
  <si>
    <t>97   年   底</t>
  </si>
  <si>
    <t>97 年 底</t>
  </si>
  <si>
    <t>98   年   底</t>
  </si>
  <si>
    <t>98 年 底</t>
  </si>
  <si>
    <t>99   年   底</t>
  </si>
  <si>
    <t>彰化縣政府</t>
  </si>
  <si>
    <t>雲林縣政府</t>
  </si>
  <si>
    <t>99 年 底</t>
  </si>
  <si>
    <t>新北市</t>
  </si>
  <si>
    <t>高雄市</t>
  </si>
  <si>
    <t>金門縣</t>
  </si>
  <si>
    <t>99 年 底</t>
  </si>
  <si>
    <t>表11之9、新北市現有禦潮(海堤)設施</t>
  </si>
  <si>
    <t>高雄市政府</t>
  </si>
  <si>
    <t>連江縣政府</t>
  </si>
  <si>
    <t>表18之8、新竹縣現有禦潮(海堤)設施</t>
  </si>
  <si>
    <t>表19之7、苗栗縣現有禦潮(海堤)設施</t>
  </si>
  <si>
    <t>表20之6、彰化縣現有禦潮(海堤)設施</t>
  </si>
  <si>
    <t>表23之8、嘉義縣現有禦潮(海堤)設施</t>
  </si>
  <si>
    <t>表26之6、花蓮縣現有禦潮(海堤)設施</t>
  </si>
  <si>
    <t>表31之4、金門縣現有禦潮(海堤)設施</t>
  </si>
  <si>
    <t>表32之4、連江縣現有禦潮(海堤)設施</t>
  </si>
  <si>
    <t>表29之4、新竹市現有禦潮(海堤)設施</t>
  </si>
  <si>
    <t>100 年  底</t>
  </si>
  <si>
    <t>　　　3.99(含)年底以前為縣市合併資料。</t>
  </si>
  <si>
    <t>101 年  底</t>
  </si>
  <si>
    <t>附註：101年底高雄市政府禦潮(海堤)設施資料係重測資料。</t>
  </si>
  <si>
    <t>　　　　設施長度方式統計海岸線長度，有別於94年採計凸出設施長度者，致海岸線長度統計數值減少。</t>
  </si>
  <si>
    <t>水  門</t>
  </si>
  <si>
    <t>　　　3.100(含)年以前水門為防潮閘門。</t>
  </si>
  <si>
    <t>　　　4.100(含)年以前水門為防潮閘門。</t>
  </si>
  <si>
    <t>表27之3、澎湖縣現有禦潮(海堤)設施</t>
  </si>
  <si>
    <t>表22之6、雲林縣現有禦潮(海堤)設施</t>
  </si>
  <si>
    <t>表24之10、屏東縣現有禦潮(海堤)設施</t>
  </si>
  <si>
    <t>表28之6、基隆市現有禦潮(海堤)設施</t>
  </si>
  <si>
    <t>臺北市</t>
  </si>
  <si>
    <t>桃園市</t>
  </si>
  <si>
    <t>表13之9、桃園市現有禦潮(海堤)設施</t>
  </si>
  <si>
    <t>表14之8、臺中市現有禦潮(海堤)設施</t>
  </si>
  <si>
    <t>表15之9、臺南市現有禦潮(海堤)設施</t>
  </si>
  <si>
    <t>表16之9、高雄市現有禦潮(海堤)設施</t>
  </si>
  <si>
    <t>表17之8、宜蘭縣現有禦潮(海堤)設施</t>
  </si>
  <si>
    <t>102 年  底</t>
  </si>
  <si>
    <t>103 年  底</t>
  </si>
  <si>
    <t>八河局</t>
  </si>
  <si>
    <t>　　　4.101年底起桃園市現有禦潮(海堤)設施未含桃園市政府轄區永安漁港之海堤資料。</t>
  </si>
  <si>
    <t>表25之7、臺東縣現有禦潮(海堤)設施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</si>
</sst>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_(* #,##0.00_);_(* \(#,##0.00\);_(* &quot;-&quot;_);_(@_)"/>
    <numFmt numFmtId="186" formatCode="#,##0_);[Red]\(#,##0\)"/>
    <numFmt numFmtId="187" formatCode="#,##0_ "/>
    <numFmt numFmtId="188" formatCode="0_);[Red]\(0\)"/>
    <numFmt numFmtId="189" formatCode="0.0000_);[Red]\(0.0000\)"/>
    <numFmt numFmtId="190" formatCode="_-* #,##0.0_-;\-* #,##0.0_-;_-* &quot;-&quot;?_-;_-@_-"/>
    <numFmt numFmtId="191" formatCode="#,##0.000000_);[Red]\(#,##0.000000\)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9"/>
      <name val="細明體"/>
      <family val="3"/>
    </font>
    <font>
      <sz val="10.5"/>
      <name val="標楷體"/>
      <family val="4"/>
    </font>
    <font>
      <sz val="11"/>
      <name val="標楷體"/>
      <family val="4"/>
    </font>
    <font>
      <sz val="10.5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top"/>
    </xf>
    <xf numFmtId="0" fontId="6" fillId="0" borderId="0" xfId="0" applyFont="1" applyBorder="1" applyAlignment="1">
      <alignment horizontal="centerContinuous" vertical="top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top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183" fontId="6" fillId="0" borderId="8" xfId="16" applyNumberFormat="1" applyFont="1" applyBorder="1" applyAlignment="1" applyProtection="1">
      <alignment vertical="center"/>
      <protection/>
    </xf>
    <xf numFmtId="181" fontId="6" fillId="0" borderId="8" xfId="16" applyNumberFormat="1" applyFont="1" applyBorder="1" applyAlignment="1" applyProtection="1">
      <alignment vertical="center"/>
      <protection/>
    </xf>
    <xf numFmtId="181" fontId="6" fillId="0" borderId="9" xfId="16" applyNumberFormat="1" applyFont="1" applyBorder="1" applyAlignment="1" applyProtection="1">
      <alignment horizontal="right" vertical="center"/>
      <protection/>
    </xf>
    <xf numFmtId="181" fontId="6" fillId="0" borderId="9" xfId="16" applyNumberFormat="1" applyFont="1" applyBorder="1" applyAlignment="1" applyProtection="1">
      <alignment vertical="center"/>
      <protection/>
    </xf>
    <xf numFmtId="0" fontId="6" fillId="0" borderId="1" xfId="0" applyFont="1" applyFill="1" applyBorder="1" applyAlignment="1">
      <alignment horizontal="distributed"/>
    </xf>
    <xf numFmtId="181" fontId="6" fillId="0" borderId="8" xfId="16" applyNumberFormat="1" applyFont="1" applyBorder="1" applyAlignment="1" applyProtection="1">
      <alignment horizontal="right" vertical="center"/>
      <protection/>
    </xf>
    <xf numFmtId="183" fontId="6" fillId="0" borderId="2" xfId="16" applyNumberFormat="1" applyFont="1" applyBorder="1" applyAlignment="1" applyProtection="1">
      <alignment vertical="center"/>
      <protection/>
    </xf>
    <xf numFmtId="181" fontId="6" fillId="0" borderId="2" xfId="16" applyNumberFormat="1" applyFont="1" applyBorder="1" applyAlignment="1" applyProtection="1">
      <alignment vertical="center"/>
      <protection/>
    </xf>
    <xf numFmtId="181" fontId="6" fillId="0" borderId="7" xfId="16" applyNumberFormat="1" applyFont="1" applyBorder="1" applyAlignment="1" applyProtection="1">
      <alignment vertical="center"/>
      <protection/>
    </xf>
    <xf numFmtId="181" fontId="6" fillId="0" borderId="2" xfId="16" applyNumberFormat="1" applyFont="1" applyBorder="1" applyAlignment="1" applyProtection="1">
      <alignment horizontal="right" vertical="center"/>
      <protection/>
    </xf>
    <xf numFmtId="181" fontId="6" fillId="0" borderId="7" xfId="16" applyNumberFormat="1" applyFont="1" applyBorder="1" applyAlignment="1" applyProtection="1">
      <alignment horizontal="right" vertical="center"/>
      <protection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81" fontId="6" fillId="0" borderId="9" xfId="0" applyNumberFormat="1" applyFont="1" applyBorder="1" applyAlignment="1">
      <alignment vertical="center"/>
    </xf>
    <xf numFmtId="183" fontId="6" fillId="0" borderId="9" xfId="16" applyNumberFormat="1" applyFont="1" applyBorder="1" applyAlignment="1" applyProtection="1">
      <alignment vertical="center"/>
      <protection/>
    </xf>
    <xf numFmtId="0" fontId="12" fillId="0" borderId="3" xfId="0" applyFont="1" applyBorder="1" applyAlignment="1">
      <alignment horizontal="center"/>
    </xf>
    <xf numFmtId="0" fontId="12" fillId="0" borderId="10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12" fillId="0" borderId="6" xfId="0" applyFont="1" applyBorder="1" applyAlignment="1">
      <alignment horizontal="center"/>
    </xf>
    <xf numFmtId="0" fontId="12" fillId="0" borderId="11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/>
    </xf>
    <xf numFmtId="181" fontId="12" fillId="0" borderId="0" xfId="16" applyFont="1" applyBorder="1" applyAlignment="1">
      <alignment horizontal="right"/>
    </xf>
    <xf numFmtId="185" fontId="12" fillId="0" borderId="10" xfId="16" applyNumberFormat="1" applyFont="1" applyBorder="1" applyAlignment="1" applyProtection="1">
      <alignment horizontal="right"/>
      <protection hidden="1"/>
    </xf>
    <xf numFmtId="181" fontId="12" fillId="0" borderId="10" xfId="16" applyFont="1" applyBorder="1" applyAlignment="1">
      <alignment/>
    </xf>
    <xf numFmtId="0" fontId="12" fillId="0" borderId="7" xfId="0" applyFont="1" applyBorder="1" applyAlignment="1">
      <alignment/>
    </xf>
    <xf numFmtId="181" fontId="12" fillId="0" borderId="11" xfId="16" applyFont="1" applyBorder="1" applyAlignment="1">
      <alignment horizontal="right"/>
    </xf>
    <xf numFmtId="185" fontId="12" fillId="0" borderId="11" xfId="16" applyNumberFormat="1" applyFont="1" applyBorder="1" applyAlignment="1" applyProtection="1">
      <alignment horizontal="right"/>
      <protection hidden="1"/>
    </xf>
    <xf numFmtId="181" fontId="12" fillId="0" borderId="11" xfId="16" applyFont="1" applyBorder="1" applyAlignment="1">
      <alignment/>
    </xf>
    <xf numFmtId="0" fontId="12" fillId="0" borderId="0" xfId="0" applyFont="1" applyBorder="1" applyAlignment="1">
      <alignment horizontal="center"/>
    </xf>
    <xf numFmtId="181" fontId="12" fillId="0" borderId="0" xfId="16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5" fontId="12" fillId="0" borderId="0" xfId="16" applyNumberFormat="1" applyFont="1" applyBorder="1" applyAlignment="1" applyProtection="1">
      <alignment horizontal="right"/>
      <protection hidden="1"/>
    </xf>
    <xf numFmtId="0" fontId="12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81" fontId="6" fillId="0" borderId="8" xfId="16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81" fontId="6" fillId="0" borderId="1" xfId="16" applyFont="1" applyBorder="1" applyAlignment="1">
      <alignment/>
    </xf>
    <xf numFmtId="0" fontId="6" fillId="0" borderId="1" xfId="0" applyFont="1" applyBorder="1" applyAlignment="1">
      <alignment/>
    </xf>
    <xf numFmtId="186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/>
    </xf>
    <xf numFmtId="186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185" fontId="6" fillId="0" borderId="8" xfId="16" applyNumberFormat="1" applyFont="1" applyBorder="1" applyAlignment="1" applyProtection="1">
      <alignment horizontal="right"/>
      <protection hidden="1"/>
    </xf>
    <xf numFmtId="181" fontId="6" fillId="0" borderId="9" xfId="0" applyNumberFormat="1" applyFont="1" applyBorder="1" applyAlignment="1">
      <alignment/>
    </xf>
    <xf numFmtId="0" fontId="6" fillId="0" borderId="1" xfId="0" applyFont="1" applyBorder="1" applyAlignment="1">
      <alignment horizontal="distributed"/>
    </xf>
    <xf numFmtId="0" fontId="13" fillId="0" borderId="0" xfId="0" applyFont="1" applyAlignment="1">
      <alignment/>
    </xf>
    <xf numFmtId="0" fontId="13" fillId="0" borderId="6" xfId="0" applyFont="1" applyBorder="1" applyAlignment="1">
      <alignment horizontal="distributed"/>
    </xf>
    <xf numFmtId="181" fontId="13" fillId="0" borderId="2" xfId="16" applyFont="1" applyBorder="1" applyAlignment="1">
      <alignment/>
    </xf>
    <xf numFmtId="181" fontId="13" fillId="0" borderId="7" xfId="16" applyFont="1" applyBorder="1" applyAlignment="1">
      <alignment/>
    </xf>
    <xf numFmtId="0" fontId="12" fillId="0" borderId="0" xfId="0" applyFont="1" applyAlignment="1">
      <alignment/>
    </xf>
    <xf numFmtId="11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6" fillId="0" borderId="1" xfId="0" applyFont="1" applyFill="1" applyBorder="1" applyAlignment="1">
      <alignment horizontal="distributed"/>
    </xf>
    <xf numFmtId="181" fontId="6" fillId="0" borderId="9" xfId="16" applyFont="1" applyBorder="1" applyAlignment="1">
      <alignment/>
    </xf>
    <xf numFmtId="181" fontId="6" fillId="0" borderId="8" xfId="16" applyFont="1" applyBorder="1" applyAlignment="1">
      <alignment/>
    </xf>
    <xf numFmtId="49" fontId="6" fillId="2" borderId="0" xfId="0" applyNumberFormat="1" applyFont="1" applyFill="1" applyBorder="1" applyAlignment="1" applyProtection="1">
      <alignment vertical="center"/>
      <protection/>
    </xf>
    <xf numFmtId="49" fontId="0" fillId="2" borderId="0" xfId="0" applyNumberFormat="1" applyFont="1" applyFill="1" applyBorder="1" applyAlignment="1" applyProtection="1">
      <alignment horizontal="distributed"/>
      <protection/>
    </xf>
    <xf numFmtId="49" fontId="0" fillId="0" borderId="1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3" fontId="6" fillId="0" borderId="9" xfId="16" applyNumberFormat="1" applyFont="1" applyBorder="1" applyAlignment="1" applyProtection="1">
      <alignment/>
      <protection/>
    </xf>
    <xf numFmtId="181" fontId="6" fillId="0" borderId="9" xfId="16" applyNumberFormat="1" applyFont="1" applyBorder="1" applyAlignment="1" applyProtection="1">
      <alignment/>
      <protection/>
    </xf>
    <xf numFmtId="181" fontId="6" fillId="0" borderId="9" xfId="16" applyNumberFormat="1" applyFont="1" applyBorder="1" applyAlignment="1" applyProtection="1">
      <alignment horizontal="right"/>
      <protection/>
    </xf>
    <xf numFmtId="183" fontId="6" fillId="0" borderId="8" xfId="16" applyNumberFormat="1" applyFont="1" applyBorder="1" applyAlignment="1" applyProtection="1">
      <alignment/>
      <protection/>
    </xf>
    <xf numFmtId="181" fontId="6" fillId="0" borderId="8" xfId="16" applyNumberFormat="1" applyFont="1" applyBorder="1" applyAlignment="1" applyProtection="1">
      <alignment/>
      <protection/>
    </xf>
    <xf numFmtId="181" fontId="6" fillId="0" borderId="8" xfId="16" applyNumberFormat="1" applyFont="1" applyBorder="1" applyAlignment="1" applyProtection="1">
      <alignment horizontal="right"/>
      <protection/>
    </xf>
    <xf numFmtId="183" fontId="6" fillId="0" borderId="2" xfId="16" applyNumberFormat="1" applyFont="1" applyBorder="1" applyAlignment="1" applyProtection="1">
      <alignment/>
      <protection/>
    </xf>
    <xf numFmtId="181" fontId="6" fillId="0" borderId="2" xfId="16" applyNumberFormat="1" applyFont="1" applyBorder="1" applyAlignment="1" applyProtection="1">
      <alignment/>
      <protection/>
    </xf>
    <xf numFmtId="181" fontId="6" fillId="0" borderId="2" xfId="16" applyNumberFormat="1" applyFont="1" applyBorder="1" applyAlignment="1" applyProtection="1">
      <alignment horizontal="right"/>
      <protection/>
    </xf>
    <xf numFmtId="181" fontId="6" fillId="0" borderId="7" xfId="16" applyNumberFormat="1" applyFont="1" applyBorder="1" applyAlignment="1" applyProtection="1">
      <alignment/>
      <protection/>
    </xf>
    <xf numFmtId="181" fontId="6" fillId="0" borderId="7" xfId="16" applyNumberFormat="1" applyFont="1" applyBorder="1" applyAlignment="1" applyProtection="1">
      <alignment horizontal="right"/>
      <protection/>
    </xf>
    <xf numFmtId="49" fontId="0" fillId="0" borderId="0" xfId="0" applyNumberFormat="1" applyFont="1" applyBorder="1" applyAlignment="1">
      <alignment/>
    </xf>
    <xf numFmtId="190" fontId="6" fillId="0" borderId="9" xfId="16" applyNumberFormat="1" applyFont="1" applyBorder="1" applyAlignment="1" applyProtection="1">
      <alignment/>
      <protection/>
    </xf>
    <xf numFmtId="190" fontId="6" fillId="0" borderId="9" xfId="0" applyNumberFormat="1" applyFont="1" applyBorder="1" applyAlignment="1">
      <alignment/>
    </xf>
    <xf numFmtId="190" fontId="6" fillId="0" borderId="9" xfId="16" applyNumberFormat="1" applyFont="1" applyBorder="1" applyAlignment="1" applyProtection="1">
      <alignment vertical="center"/>
      <protection/>
    </xf>
    <xf numFmtId="190" fontId="6" fillId="0" borderId="9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41" fontId="6" fillId="0" borderId="8" xfId="0" applyNumberFormat="1" applyFont="1" applyBorder="1" applyAlignment="1">
      <alignment/>
    </xf>
    <xf numFmtId="41" fontId="6" fillId="0" borderId="9" xfId="0" applyNumberFormat="1" applyFont="1" applyBorder="1" applyAlignment="1">
      <alignment/>
    </xf>
    <xf numFmtId="0" fontId="16" fillId="0" borderId="0" xfId="0" applyFont="1" applyBorder="1" applyAlignment="1">
      <alignment/>
    </xf>
    <xf numFmtId="181" fontId="16" fillId="0" borderId="0" xfId="16" applyFont="1" applyBorder="1" applyAlignment="1">
      <alignment/>
    </xf>
    <xf numFmtId="186" fontId="16" fillId="0" borderId="0" xfId="0" applyNumberFormat="1" applyFont="1" applyBorder="1" applyAlignment="1">
      <alignment/>
    </xf>
    <xf numFmtId="181" fontId="16" fillId="0" borderId="0" xfId="16" applyNumberFormat="1" applyFont="1" applyBorder="1" applyAlignment="1">
      <alignment horizontal="right"/>
    </xf>
    <xf numFmtId="191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81" fontId="6" fillId="0" borderId="8" xfId="0" applyNumberFormat="1" applyFont="1" applyBorder="1" applyAlignment="1">
      <alignment/>
    </xf>
    <xf numFmtId="11" fontId="12" fillId="0" borderId="0" xfId="0" applyNumberFormat="1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11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857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30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238125</xdr:colOff>
      <xdr:row>54</xdr:row>
      <xdr:rowOff>152400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100" y="38100"/>
          <a:ext cx="200025" cy="587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0" y="296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198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0" y="3248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171450</xdr:rowOff>
    </xdr:from>
    <xdr:to>
      <xdr:col>0</xdr:col>
      <xdr:colOff>0</xdr:colOff>
      <xdr:row>38</xdr:row>
      <xdr:rowOff>152400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0" y="42481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249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220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0" y="220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0" y="220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3105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workbookViewId="0" topLeftCell="A1">
      <selection activeCell="B1" sqref="B1"/>
    </sheetView>
  </sheetViews>
  <sheetFormatPr defaultColWidth="9.00390625" defaultRowHeight="15.75"/>
  <cols>
    <col min="1" max="1" width="20.625" style="4" customWidth="1"/>
    <col min="2" max="2" width="25.75390625" style="4" customWidth="1"/>
    <col min="3" max="3" width="20.50390625" style="4" customWidth="1"/>
    <col min="4" max="4" width="11.75390625" style="4" customWidth="1"/>
    <col min="5" max="5" width="13.625" style="4" customWidth="1"/>
    <col min="6" max="6" width="13.75390625" style="4" customWidth="1"/>
    <col min="7" max="7" width="10.75390625" style="6" customWidth="1"/>
    <col min="8" max="8" width="12.50390625" style="4" customWidth="1"/>
    <col min="9" max="9" width="11.25390625" style="4" customWidth="1"/>
    <col min="10" max="10" width="12.25390625" style="4" customWidth="1"/>
    <col min="11" max="12" width="9.00390625" style="4" customWidth="1"/>
    <col min="13" max="13" width="21.25390625" style="4" customWidth="1"/>
    <col min="14" max="14" width="18.875" style="4" customWidth="1"/>
    <col min="15" max="16" width="16.875" style="4" customWidth="1"/>
    <col min="17" max="17" width="19.875" style="4" customWidth="1"/>
    <col min="18" max="18" width="15.875" style="4" customWidth="1"/>
    <col min="19" max="16384" width="9.00390625" style="4" customWidth="1"/>
  </cols>
  <sheetData>
    <row r="1" spans="2:7" ht="30" customHeight="1">
      <c r="B1" s="1" t="s">
        <v>123</v>
      </c>
      <c r="C1" s="2"/>
      <c r="D1" s="2"/>
      <c r="E1" s="2"/>
      <c r="F1" s="2"/>
      <c r="G1" s="3"/>
    </row>
    <row r="2" spans="2:7" ht="12" customHeight="1" hidden="1">
      <c r="B2" s="32" t="s">
        <v>55</v>
      </c>
      <c r="C2" s="33" t="s">
        <v>22</v>
      </c>
      <c r="D2" s="33"/>
      <c r="E2" s="34" t="s">
        <v>1</v>
      </c>
      <c r="F2" s="33"/>
      <c r="G2" s="33"/>
    </row>
    <row r="3" spans="2:7" ht="12" customHeight="1" hidden="1">
      <c r="B3" s="35"/>
      <c r="C3" s="36" t="s">
        <v>3</v>
      </c>
      <c r="D3" s="36"/>
      <c r="E3" s="37" t="s">
        <v>3</v>
      </c>
      <c r="F3" s="36"/>
      <c r="G3" s="36"/>
    </row>
    <row r="4" spans="2:7" ht="13.5" customHeight="1" hidden="1">
      <c r="B4" s="38" t="s">
        <v>5</v>
      </c>
      <c r="C4" s="39"/>
      <c r="D4" s="40">
        <v>463240</v>
      </c>
      <c r="E4" s="39"/>
      <c r="F4" s="41"/>
      <c r="G4" s="42">
        <v>15909</v>
      </c>
    </row>
    <row r="5" spans="2:7" ht="12" customHeight="1" hidden="1">
      <c r="B5" s="35" t="s">
        <v>52</v>
      </c>
      <c r="C5" s="43"/>
      <c r="D5" s="44">
        <v>466589</v>
      </c>
      <c r="E5" s="43"/>
      <c r="F5" s="45"/>
      <c r="G5" s="46">
        <v>16658</v>
      </c>
    </row>
    <row r="6" spans="2:7" ht="4.5" customHeight="1" hidden="1">
      <c r="B6" s="47"/>
      <c r="C6" s="48"/>
      <c r="D6" s="49"/>
      <c r="E6" s="48"/>
      <c r="F6" s="50"/>
      <c r="G6" s="49"/>
    </row>
    <row r="7" spans="2:7" ht="4.5" customHeight="1" hidden="1">
      <c r="B7" s="51"/>
      <c r="C7" s="46"/>
      <c r="D7" s="52"/>
      <c r="E7" s="46"/>
      <c r="F7" s="45"/>
      <c r="G7" s="52"/>
    </row>
    <row r="8" spans="2:7" ht="15.75" customHeight="1">
      <c r="B8" s="60" t="s">
        <v>0</v>
      </c>
      <c r="C8" s="61" t="s">
        <v>22</v>
      </c>
      <c r="D8" s="62"/>
      <c r="E8" s="63" t="s">
        <v>56</v>
      </c>
      <c r="F8" s="61" t="s">
        <v>57</v>
      </c>
      <c r="G8" s="64"/>
    </row>
    <row r="9" spans="2:7" ht="16.5">
      <c r="B9" s="28" t="s">
        <v>2</v>
      </c>
      <c r="C9" s="65" t="s">
        <v>3</v>
      </c>
      <c r="D9" s="66" t="s">
        <v>4</v>
      </c>
      <c r="E9" s="67" t="s">
        <v>3</v>
      </c>
      <c r="F9" s="65" t="s">
        <v>3</v>
      </c>
      <c r="G9" s="68" t="s">
        <v>4</v>
      </c>
    </row>
    <row r="10" spans="2:7" ht="16.5" hidden="1">
      <c r="B10" s="5" t="s">
        <v>53</v>
      </c>
      <c r="C10" s="69">
        <v>337422</v>
      </c>
      <c r="D10" s="54"/>
      <c r="E10" s="69">
        <v>11849</v>
      </c>
      <c r="F10" s="69">
        <v>26271</v>
      </c>
      <c r="G10" s="55"/>
    </row>
    <row r="11" spans="2:7" ht="16.5" hidden="1">
      <c r="B11" s="5" t="s">
        <v>54</v>
      </c>
      <c r="C11" s="69">
        <v>344054</v>
      </c>
      <c r="D11" s="54"/>
      <c r="E11" s="69">
        <v>13635</v>
      </c>
      <c r="F11" s="69">
        <v>30179</v>
      </c>
      <c r="G11" s="55"/>
    </row>
    <row r="12" spans="2:7" ht="16.5" hidden="1">
      <c r="B12" s="5" t="s">
        <v>38</v>
      </c>
      <c r="C12" s="69">
        <v>339262</v>
      </c>
      <c r="D12" s="77"/>
      <c r="E12" s="69">
        <v>16686</v>
      </c>
      <c r="F12" s="69">
        <v>42237</v>
      </c>
      <c r="G12" s="56"/>
    </row>
    <row r="13" spans="2:7" ht="16.5" hidden="1">
      <c r="B13" s="21" t="s">
        <v>106</v>
      </c>
      <c r="C13" s="69">
        <v>339879</v>
      </c>
      <c r="D13" s="76"/>
      <c r="E13" s="69">
        <v>17826</v>
      </c>
      <c r="F13" s="69">
        <v>47819</v>
      </c>
      <c r="G13" s="56"/>
    </row>
    <row r="14" spans="2:7" ht="16.5" hidden="1">
      <c r="B14" s="21" t="s">
        <v>107</v>
      </c>
      <c r="C14" s="69">
        <v>346150</v>
      </c>
      <c r="D14" s="76"/>
      <c r="E14" s="69">
        <v>18346</v>
      </c>
      <c r="F14" s="69">
        <v>55767</v>
      </c>
      <c r="G14" s="56"/>
    </row>
    <row r="15" spans="2:7" ht="16.5" hidden="1">
      <c r="B15" s="21" t="s">
        <v>108</v>
      </c>
      <c r="C15" s="69">
        <v>367625</v>
      </c>
      <c r="D15" s="76"/>
      <c r="E15" s="69">
        <v>18986</v>
      </c>
      <c r="F15" s="69">
        <v>59583</v>
      </c>
      <c r="G15" s="56"/>
    </row>
    <row r="16" spans="2:7" ht="16.5" hidden="1">
      <c r="B16" s="21" t="s">
        <v>109</v>
      </c>
      <c r="C16" s="69">
        <v>369838</v>
      </c>
      <c r="D16" s="76"/>
      <c r="E16" s="69">
        <v>19047</v>
      </c>
      <c r="F16" s="69">
        <v>62735</v>
      </c>
      <c r="G16" s="56"/>
    </row>
    <row r="17" spans="2:7" ht="16.5" hidden="1">
      <c r="B17" s="21" t="s">
        <v>110</v>
      </c>
      <c r="C17" s="69">
        <v>370155</v>
      </c>
      <c r="D17" s="76"/>
      <c r="E17" s="69">
        <v>19307</v>
      </c>
      <c r="F17" s="69">
        <v>64877</v>
      </c>
      <c r="G17" s="56"/>
    </row>
    <row r="18" spans="2:7" ht="16.5" hidden="1">
      <c r="B18" s="21" t="s">
        <v>117</v>
      </c>
      <c r="C18" s="69">
        <v>379886</v>
      </c>
      <c r="D18" s="76"/>
      <c r="E18" s="69">
        <v>19738</v>
      </c>
      <c r="F18" s="69">
        <v>65325</v>
      </c>
      <c r="G18" s="56"/>
    </row>
    <row r="19" spans="2:7" ht="13.5" customHeight="1" hidden="1">
      <c r="B19" s="21" t="s">
        <v>126</v>
      </c>
      <c r="C19" s="69">
        <v>380792</v>
      </c>
      <c r="D19" s="76"/>
      <c r="E19" s="69">
        <v>19738</v>
      </c>
      <c r="F19" s="69">
        <v>65815</v>
      </c>
      <c r="G19" s="56"/>
    </row>
    <row r="20" spans="2:7" ht="13.5" customHeight="1" hidden="1">
      <c r="B20" s="21" t="s">
        <v>133</v>
      </c>
      <c r="C20" s="69">
        <v>381692</v>
      </c>
      <c r="D20" s="76"/>
      <c r="E20" s="69">
        <v>20228</v>
      </c>
      <c r="F20" s="69">
        <v>66925</v>
      </c>
      <c r="G20" s="56"/>
    </row>
    <row r="21" spans="2:7" ht="13.5" customHeight="1" hidden="1">
      <c r="B21" s="21" t="s">
        <v>137</v>
      </c>
      <c r="C21" s="69">
        <v>381692</v>
      </c>
      <c r="D21" s="76"/>
      <c r="E21" s="69">
        <v>21034</v>
      </c>
      <c r="F21" s="69">
        <v>67772</v>
      </c>
      <c r="G21" s="56"/>
    </row>
    <row r="22" spans="2:7" ht="13.5" customHeight="1" hidden="1">
      <c r="B22" s="21" t="s">
        <v>139</v>
      </c>
      <c r="C22" s="69">
        <v>381886</v>
      </c>
      <c r="D22" s="76"/>
      <c r="E22" s="69">
        <v>21224</v>
      </c>
      <c r="F22" s="69">
        <v>69171</v>
      </c>
      <c r="G22" s="56"/>
    </row>
    <row r="23" spans="2:7" ht="13.5" customHeight="1">
      <c r="B23" s="21" t="s">
        <v>141</v>
      </c>
      <c r="C23" s="69">
        <v>392081</v>
      </c>
      <c r="D23" s="76"/>
      <c r="E23" s="69">
        <v>21874</v>
      </c>
      <c r="F23" s="69">
        <v>75936</v>
      </c>
      <c r="G23" s="56"/>
    </row>
    <row r="24" spans="2:7" ht="13.5" customHeight="1">
      <c r="B24" s="21" t="s">
        <v>160</v>
      </c>
      <c r="C24" s="69">
        <v>392226</v>
      </c>
      <c r="D24" s="76"/>
      <c r="E24" s="69">
        <v>22174</v>
      </c>
      <c r="F24" s="69">
        <v>80437</v>
      </c>
      <c r="G24" s="56"/>
    </row>
    <row r="25" spans="2:12" ht="13.5" customHeight="1">
      <c r="B25" s="21" t="s">
        <v>162</v>
      </c>
      <c r="C25" s="69">
        <v>392732</v>
      </c>
      <c r="D25" s="76"/>
      <c r="E25" s="69">
        <v>24999</v>
      </c>
      <c r="F25" s="69">
        <v>82895</v>
      </c>
      <c r="G25" s="56"/>
      <c r="H25" s="115"/>
      <c r="I25" s="115"/>
      <c r="J25" s="115"/>
      <c r="K25" s="116">
        <f>SUM(K30:K51)</f>
        <v>256</v>
      </c>
      <c r="L25" s="116">
        <f>SUM(L30:L51)</f>
        <v>436</v>
      </c>
    </row>
    <row r="26" spans="2:12" ht="13.5" customHeight="1">
      <c r="B26" s="21" t="s">
        <v>179</v>
      </c>
      <c r="C26" s="69">
        <v>393132</v>
      </c>
      <c r="D26" s="76"/>
      <c r="E26" s="69">
        <v>27749</v>
      </c>
      <c r="F26" s="69">
        <v>85771</v>
      </c>
      <c r="G26" s="56"/>
      <c r="H26" s="115"/>
      <c r="I26" s="115"/>
      <c r="J26" s="115"/>
      <c r="K26" s="116"/>
      <c r="L26" s="116"/>
    </row>
    <row r="27" spans="2:12" ht="13.5" customHeight="1">
      <c r="B27" s="21" t="s">
        <v>180</v>
      </c>
      <c r="C27" s="69">
        <f>SUM(C31:C52)</f>
        <v>394096</v>
      </c>
      <c r="D27" s="76"/>
      <c r="E27" s="69">
        <f>SUM(E31:E52)</f>
        <v>28634</v>
      </c>
      <c r="F27" s="69">
        <f>SUM(F31:F52)</f>
        <v>86392</v>
      </c>
      <c r="G27" s="56"/>
      <c r="H27" s="115"/>
      <c r="I27" s="115"/>
      <c r="J27" s="115"/>
      <c r="K27" s="116">
        <f>SUM(K31:K52)</f>
        <v>256</v>
      </c>
      <c r="L27" s="116">
        <f>SUM(L31:L52)</f>
        <v>438</v>
      </c>
    </row>
    <row r="28" spans="2:12" ht="7.5" customHeight="1">
      <c r="B28" s="5"/>
      <c r="C28" s="70"/>
      <c r="D28" s="70"/>
      <c r="E28" s="71"/>
      <c r="F28" s="69"/>
      <c r="G28" s="72"/>
      <c r="H28" s="115"/>
      <c r="I28" s="115"/>
      <c r="J28" s="115"/>
      <c r="K28" s="117"/>
      <c r="L28" s="116"/>
    </row>
    <row r="29" spans="2:12" ht="12" customHeight="1" hidden="1">
      <c r="B29" s="7" t="s">
        <v>51</v>
      </c>
      <c r="C29" s="57">
        <f>SUM(C31:C51)</f>
        <v>392027</v>
      </c>
      <c r="D29" s="73"/>
      <c r="E29" s="57">
        <f>SUM(E31:E51)</f>
        <v>28634</v>
      </c>
      <c r="F29" s="57">
        <f>SUM(F31:F51)</f>
        <v>85782</v>
      </c>
      <c r="G29" s="72"/>
      <c r="H29" s="115"/>
      <c r="I29" s="115"/>
      <c r="J29" s="115"/>
      <c r="K29" s="118">
        <f>SUM(K31:K51)</f>
        <v>256</v>
      </c>
      <c r="L29" s="118">
        <f>SUM(L31:L51)</f>
        <v>436</v>
      </c>
    </row>
    <row r="30" spans="2:12" ht="4.5" customHeight="1" hidden="1">
      <c r="B30" s="5"/>
      <c r="C30" s="70"/>
      <c r="D30" s="70"/>
      <c r="E30" s="74"/>
      <c r="F30" s="69"/>
      <c r="G30" s="72"/>
      <c r="H30" s="115"/>
      <c r="I30" s="115"/>
      <c r="J30" s="115"/>
      <c r="K30" s="117"/>
      <c r="L30" s="116"/>
    </row>
    <row r="31" spans="2:12" ht="13.5" customHeight="1">
      <c r="B31" s="89" t="s">
        <v>145</v>
      </c>
      <c r="C31" s="69">
        <f>'新北'!C26</f>
        <v>4191</v>
      </c>
      <c r="D31" s="69">
        <f>RANK(C31,$C$31:$C$52,0)</f>
        <v>16</v>
      </c>
      <c r="E31" s="69">
        <f>'新北'!D26</f>
        <v>530</v>
      </c>
      <c r="F31" s="69">
        <f>'新北'!E26</f>
        <v>4936</v>
      </c>
      <c r="G31" s="90">
        <f>RANK(F31,$F$31:$F$52,0)</f>
        <v>8</v>
      </c>
      <c r="H31" s="119">
        <f>C31/$C$27*100</f>
        <v>1.0634464698956598</v>
      </c>
      <c r="I31" s="119">
        <f>E31/$E$27*100</f>
        <v>1.85094642732416</v>
      </c>
      <c r="J31" s="119">
        <f>F31/$F$27*100</f>
        <v>5.713491989999074</v>
      </c>
      <c r="K31" s="116">
        <f>'新北'!F26</f>
        <v>0</v>
      </c>
      <c r="L31" s="116">
        <f>'新北'!G26</f>
        <v>3</v>
      </c>
    </row>
    <row r="32" spans="2:12" ht="13.5" customHeight="1">
      <c r="B32" s="89" t="s">
        <v>172</v>
      </c>
      <c r="C32" s="69">
        <v>0</v>
      </c>
      <c r="D32" s="69">
        <v>0</v>
      </c>
      <c r="E32" s="69">
        <v>0</v>
      </c>
      <c r="F32" s="69">
        <v>0</v>
      </c>
      <c r="G32" s="90">
        <v>0</v>
      </c>
      <c r="H32" s="119">
        <f aca="true" t="shared" si="0" ref="H32:H52">C32/$C$27*100</f>
        <v>0</v>
      </c>
      <c r="I32" s="119">
        <f aca="true" t="shared" si="1" ref="I32:I52">E32/$E$27*100</f>
        <v>0</v>
      </c>
      <c r="J32" s="119">
        <f aca="true" t="shared" si="2" ref="J32:J52">F32/$F$27*100</f>
        <v>0</v>
      </c>
      <c r="K32" s="116">
        <v>0</v>
      </c>
      <c r="L32" s="116">
        <v>0</v>
      </c>
    </row>
    <row r="33" spans="2:12" ht="13.5" customHeight="1">
      <c r="B33" s="89" t="s">
        <v>173</v>
      </c>
      <c r="C33" s="69">
        <f>'桃園'!C26</f>
        <v>12753</v>
      </c>
      <c r="D33" s="69">
        <f aca="true" t="shared" si="3" ref="D33:D40">RANK(C33,$C$31:$C$52,0)</f>
        <v>10</v>
      </c>
      <c r="E33" s="69">
        <f>'桃園'!D26</f>
        <v>0</v>
      </c>
      <c r="F33" s="69">
        <f>'桃園'!E26</f>
        <v>3997</v>
      </c>
      <c r="G33" s="90">
        <f aca="true" t="shared" si="4" ref="G33:G40">RANK(F33,$F$31:$F$52,0)</f>
        <v>9</v>
      </c>
      <c r="H33" s="119">
        <f>C33/$C$27*100</f>
        <v>3.236013560147781</v>
      </c>
      <c r="I33" s="119">
        <f>E33/$E$27*100</f>
        <v>0</v>
      </c>
      <c r="J33" s="119">
        <f>F33/$F$27*100</f>
        <v>4.6265857949810165</v>
      </c>
      <c r="K33" s="116">
        <f>'桃園'!F26</f>
        <v>14</v>
      </c>
      <c r="L33" s="116">
        <f>'桃園'!G26</f>
        <v>1</v>
      </c>
    </row>
    <row r="34" spans="2:12" ht="13.5" customHeight="1">
      <c r="B34" s="89" t="s">
        <v>19</v>
      </c>
      <c r="C34" s="69">
        <f>'台中'!C26</f>
        <v>20710</v>
      </c>
      <c r="D34" s="69">
        <f t="shared" si="3"/>
        <v>7</v>
      </c>
      <c r="E34" s="69">
        <f>'台中'!D26</f>
        <v>0</v>
      </c>
      <c r="F34" s="69">
        <f>'台中'!E26</f>
        <v>440</v>
      </c>
      <c r="G34" s="90">
        <f t="shared" si="4"/>
        <v>15</v>
      </c>
      <c r="H34" s="119">
        <f t="shared" si="0"/>
        <v>5.2550647557955426</v>
      </c>
      <c r="I34" s="119">
        <f t="shared" si="1"/>
        <v>0</v>
      </c>
      <c r="J34" s="119">
        <f t="shared" si="2"/>
        <v>0.5093064172608575</v>
      </c>
      <c r="K34" s="116">
        <f>'台中'!F26</f>
        <v>6</v>
      </c>
      <c r="L34" s="116">
        <f>'台中'!G26</f>
        <v>60</v>
      </c>
    </row>
    <row r="35" spans="2:12" ht="13.5" customHeight="1">
      <c r="B35" s="89" t="s">
        <v>21</v>
      </c>
      <c r="C35" s="69">
        <f>'台南'!C26</f>
        <v>46713</v>
      </c>
      <c r="D35" s="69">
        <f t="shared" si="3"/>
        <v>3</v>
      </c>
      <c r="E35" s="69">
        <f>'台南'!D26</f>
        <v>900</v>
      </c>
      <c r="F35" s="69">
        <f>'台南'!E26</f>
        <v>549</v>
      </c>
      <c r="G35" s="90">
        <f t="shared" si="4"/>
        <v>14</v>
      </c>
      <c r="H35" s="119">
        <f t="shared" si="0"/>
        <v>11.853203280418983</v>
      </c>
      <c r="I35" s="119">
        <f t="shared" si="1"/>
        <v>3.143116574701404</v>
      </c>
      <c r="J35" s="119">
        <f t="shared" si="2"/>
        <v>0.6354755069913881</v>
      </c>
      <c r="K35" s="116">
        <f>'台南'!F26</f>
        <v>2</v>
      </c>
      <c r="L35" s="116">
        <f>'台南'!G26</f>
        <v>14</v>
      </c>
    </row>
    <row r="36" spans="2:12" ht="13.5" customHeight="1">
      <c r="B36" s="89" t="s">
        <v>146</v>
      </c>
      <c r="C36" s="69">
        <f>'高雄'!C26</f>
        <v>24744</v>
      </c>
      <c r="D36" s="69">
        <f t="shared" si="3"/>
        <v>5</v>
      </c>
      <c r="E36" s="69">
        <f>'高雄'!D26</f>
        <v>12777</v>
      </c>
      <c r="F36" s="69">
        <f>'高雄'!E26</f>
        <v>290</v>
      </c>
      <c r="G36" s="90">
        <f t="shared" si="4"/>
        <v>16</v>
      </c>
      <c r="H36" s="119">
        <f t="shared" si="0"/>
        <v>6.27867321667817</v>
      </c>
      <c r="I36" s="119">
        <f t="shared" si="1"/>
        <v>44.62177830551093</v>
      </c>
      <c r="J36" s="119">
        <f t="shared" si="2"/>
        <v>0.33567922955829244</v>
      </c>
      <c r="K36" s="116">
        <f>'高雄'!F26</f>
        <v>0</v>
      </c>
      <c r="L36" s="116">
        <f>'高雄'!G26</f>
        <v>77</v>
      </c>
    </row>
    <row r="37" spans="2:12" ht="13.5" customHeight="1">
      <c r="B37" s="89" t="s">
        <v>6</v>
      </c>
      <c r="C37" s="69">
        <f>'宜蘭'!C26</f>
        <v>10273</v>
      </c>
      <c r="D37" s="69">
        <f t="shared" si="3"/>
        <v>11</v>
      </c>
      <c r="E37" s="69">
        <f>'宜蘭'!D26</f>
        <v>0</v>
      </c>
      <c r="F37" s="69">
        <f>'宜蘭'!E26</f>
        <v>5027</v>
      </c>
      <c r="G37" s="90">
        <f t="shared" si="4"/>
        <v>7</v>
      </c>
      <c r="H37" s="119">
        <f t="shared" si="0"/>
        <v>2.6067252649100725</v>
      </c>
      <c r="I37" s="119">
        <f t="shared" si="1"/>
        <v>0</v>
      </c>
      <c r="J37" s="119">
        <f t="shared" si="2"/>
        <v>5.818825817205297</v>
      </c>
      <c r="K37" s="116">
        <f>'宜蘭'!F26</f>
        <v>0</v>
      </c>
      <c r="L37" s="116">
        <f>'宜蘭'!G26</f>
        <v>58</v>
      </c>
    </row>
    <row r="38" spans="2:12" ht="13.5" customHeight="1">
      <c r="B38" s="89" t="s">
        <v>7</v>
      </c>
      <c r="C38" s="69">
        <f>'新竹'!C26</f>
        <v>1362</v>
      </c>
      <c r="D38" s="69">
        <f t="shared" si="3"/>
        <v>18</v>
      </c>
      <c r="E38" s="69">
        <f>'新竹'!D26</f>
        <v>0</v>
      </c>
      <c r="F38" s="69">
        <f>'新竹'!E26</f>
        <v>8089</v>
      </c>
      <c r="G38" s="90">
        <f t="shared" si="4"/>
        <v>3</v>
      </c>
      <c r="H38" s="119">
        <f t="shared" si="0"/>
        <v>0.34560107182006417</v>
      </c>
      <c r="I38" s="119">
        <f t="shared" si="1"/>
        <v>0</v>
      </c>
      <c r="J38" s="119">
        <f t="shared" si="2"/>
        <v>9.363135475506992</v>
      </c>
      <c r="K38" s="116">
        <f>'新竹'!F26</f>
        <v>5</v>
      </c>
      <c r="L38" s="116">
        <f>'新竹'!G26</f>
        <v>0</v>
      </c>
    </row>
    <row r="39" spans="2:12" ht="13.5" customHeight="1">
      <c r="B39" s="89" t="s">
        <v>8</v>
      </c>
      <c r="C39" s="69">
        <f>'苗栗'!C26</f>
        <v>17134</v>
      </c>
      <c r="D39" s="69">
        <f t="shared" si="3"/>
        <v>9</v>
      </c>
      <c r="E39" s="69">
        <f>'苗栗'!D26</f>
        <v>0</v>
      </c>
      <c r="F39" s="69">
        <f>'苗栗'!E26</f>
        <v>12113</v>
      </c>
      <c r="G39" s="90">
        <f t="shared" si="4"/>
        <v>2</v>
      </c>
      <c r="H39" s="119">
        <f t="shared" si="0"/>
        <v>4.347671633307621</v>
      </c>
      <c r="I39" s="119">
        <f t="shared" si="1"/>
        <v>0</v>
      </c>
      <c r="J39" s="119">
        <f t="shared" si="2"/>
        <v>14.020974164274469</v>
      </c>
      <c r="K39" s="116">
        <f>'苗栗'!F26</f>
        <v>22</v>
      </c>
      <c r="L39" s="116">
        <f>'苗栗'!G26</f>
        <v>4</v>
      </c>
    </row>
    <row r="40" spans="2:12" ht="13.5" customHeight="1">
      <c r="B40" s="89" t="s">
        <v>9</v>
      </c>
      <c r="C40" s="69">
        <f>'彰化'!C26</f>
        <v>93072</v>
      </c>
      <c r="D40" s="69">
        <f t="shared" si="3"/>
        <v>1</v>
      </c>
      <c r="E40" s="69">
        <f>'彰化'!D26</f>
        <v>0</v>
      </c>
      <c r="F40" s="69">
        <f>'彰化'!E26</f>
        <v>5500</v>
      </c>
      <c r="G40" s="90">
        <f t="shared" si="4"/>
        <v>5</v>
      </c>
      <c r="H40" s="119">
        <f t="shared" si="0"/>
        <v>23.61658073159839</v>
      </c>
      <c r="I40" s="119">
        <f t="shared" si="1"/>
        <v>0</v>
      </c>
      <c r="J40" s="119">
        <f t="shared" si="2"/>
        <v>6.366330215760718</v>
      </c>
      <c r="K40" s="116">
        <f>'彰化'!F26</f>
        <v>95</v>
      </c>
      <c r="L40" s="116">
        <f>'彰化'!G26</f>
        <v>0</v>
      </c>
    </row>
    <row r="41" spans="2:12" ht="13.5" customHeight="1">
      <c r="B41" s="89" t="s">
        <v>10</v>
      </c>
      <c r="C41" s="69">
        <v>0</v>
      </c>
      <c r="D41" s="69">
        <v>0</v>
      </c>
      <c r="E41" s="69">
        <v>0</v>
      </c>
      <c r="F41" s="69">
        <v>0</v>
      </c>
      <c r="G41" s="90">
        <v>0</v>
      </c>
      <c r="H41" s="119">
        <f t="shared" si="0"/>
        <v>0</v>
      </c>
      <c r="I41" s="119">
        <f t="shared" si="1"/>
        <v>0</v>
      </c>
      <c r="J41" s="119">
        <f t="shared" si="2"/>
        <v>0</v>
      </c>
      <c r="K41" s="116">
        <v>0</v>
      </c>
      <c r="L41" s="116">
        <v>0</v>
      </c>
    </row>
    <row r="42" spans="2:12" ht="13.5" customHeight="1">
      <c r="B42" s="89" t="s">
        <v>11</v>
      </c>
      <c r="C42" s="69">
        <f>'雲林'!C26</f>
        <v>30973</v>
      </c>
      <c r="D42" s="69">
        <f aca="true" t="shared" si="5" ref="D42:D47">RANK(C42,$C$31:$C$52,0)</f>
        <v>4</v>
      </c>
      <c r="E42" s="69">
        <f>'雲林'!D26</f>
        <v>0</v>
      </c>
      <c r="F42" s="69">
        <f>'雲林'!E26</f>
        <v>250</v>
      </c>
      <c r="G42" s="90">
        <f>RANK(F42,$F$31:$F$52,0)</f>
        <v>17</v>
      </c>
      <c r="H42" s="119">
        <f t="shared" si="0"/>
        <v>7.859252567902238</v>
      </c>
      <c r="I42" s="119">
        <f t="shared" si="1"/>
        <v>0</v>
      </c>
      <c r="J42" s="119">
        <f t="shared" si="2"/>
        <v>0.2893786461709417</v>
      </c>
      <c r="K42" s="116">
        <f>'雲林'!F26</f>
        <v>58</v>
      </c>
      <c r="L42" s="116">
        <f>'雲林'!G26</f>
        <v>5</v>
      </c>
    </row>
    <row r="43" spans="2:12" ht="13.5" customHeight="1">
      <c r="B43" s="89" t="s">
        <v>12</v>
      </c>
      <c r="C43" s="69">
        <f>'嘉義'!C26</f>
        <v>17458</v>
      </c>
      <c r="D43" s="69">
        <f t="shared" si="5"/>
        <v>8</v>
      </c>
      <c r="E43" s="69">
        <f>'嘉義'!D26</f>
        <v>0</v>
      </c>
      <c r="F43" s="69">
        <f>'嘉義'!E26</f>
        <v>0</v>
      </c>
      <c r="G43" s="90">
        <v>0</v>
      </c>
      <c r="H43" s="119">
        <f t="shared" si="0"/>
        <v>4.429885104137063</v>
      </c>
      <c r="I43" s="119">
        <f t="shared" si="1"/>
        <v>0</v>
      </c>
      <c r="J43" s="119">
        <f t="shared" si="2"/>
        <v>0</v>
      </c>
      <c r="K43" s="116">
        <f>'嘉義'!F26</f>
        <v>45</v>
      </c>
      <c r="L43" s="116">
        <f>'嘉義'!G26</f>
        <v>13</v>
      </c>
    </row>
    <row r="44" spans="2:12" ht="13.5" customHeight="1">
      <c r="B44" s="89" t="s">
        <v>13</v>
      </c>
      <c r="C44" s="69">
        <f>'屏東'!C26</f>
        <v>23957</v>
      </c>
      <c r="D44" s="69">
        <f t="shared" si="5"/>
        <v>6</v>
      </c>
      <c r="E44" s="69">
        <f>'屏東'!D26</f>
        <v>12250</v>
      </c>
      <c r="F44" s="69">
        <f>'屏東'!E26</f>
        <v>5482</v>
      </c>
      <c r="G44" s="90">
        <f aca="true" t="shared" si="6" ref="G44:G49">RANK(F44,$F$31:$F$52,0)</f>
        <v>6</v>
      </c>
      <c r="H44" s="119">
        <f t="shared" si="0"/>
        <v>6.0789756810523325</v>
      </c>
      <c r="I44" s="119">
        <f t="shared" si="1"/>
        <v>42.781308933435774</v>
      </c>
      <c r="J44" s="119">
        <f t="shared" si="2"/>
        <v>6.345494953236411</v>
      </c>
      <c r="K44" s="116">
        <f>'屏東'!F26</f>
        <v>2</v>
      </c>
      <c r="L44" s="116">
        <f>'屏東'!G26</f>
        <v>27</v>
      </c>
    </row>
    <row r="45" spans="2:12" ht="13.5" customHeight="1">
      <c r="B45" s="89" t="s">
        <v>14</v>
      </c>
      <c r="C45" s="69">
        <f>'台東'!C26</f>
        <v>8065</v>
      </c>
      <c r="D45" s="69">
        <f t="shared" si="5"/>
        <v>13</v>
      </c>
      <c r="E45" s="69">
        <f>'台東'!D26</f>
        <v>357</v>
      </c>
      <c r="F45" s="69">
        <f>'台東'!E26</f>
        <v>25985</v>
      </c>
      <c r="G45" s="90">
        <f t="shared" si="6"/>
        <v>1</v>
      </c>
      <c r="H45" s="119">
        <f t="shared" si="0"/>
        <v>2.0464556859242418</v>
      </c>
      <c r="I45" s="119">
        <f t="shared" si="1"/>
        <v>1.246769574631557</v>
      </c>
      <c r="J45" s="119">
        <f t="shared" si="2"/>
        <v>30.078016483007687</v>
      </c>
      <c r="K45" s="116">
        <f>'台東'!F26</f>
        <v>0</v>
      </c>
      <c r="L45" s="116">
        <f>'台東'!G26</f>
        <v>150</v>
      </c>
    </row>
    <row r="46" spans="2:12" ht="13.5" customHeight="1">
      <c r="B46" s="89" t="s">
        <v>15</v>
      </c>
      <c r="C46" s="69">
        <f>'花蓮'!C26</f>
        <v>8049</v>
      </c>
      <c r="D46" s="69">
        <f t="shared" si="5"/>
        <v>14</v>
      </c>
      <c r="E46" s="69">
        <f>'花蓮'!D26</f>
        <v>1695</v>
      </c>
      <c r="F46" s="69">
        <f>'花蓮'!E26</f>
        <v>6355</v>
      </c>
      <c r="G46" s="90">
        <f t="shared" si="6"/>
        <v>4</v>
      </c>
      <c r="H46" s="119">
        <f t="shared" si="0"/>
        <v>2.0423957614388373</v>
      </c>
      <c r="I46" s="119">
        <f t="shared" si="1"/>
        <v>5.9195362156876445</v>
      </c>
      <c r="J46" s="119">
        <f t="shared" si="2"/>
        <v>7.356005185665339</v>
      </c>
      <c r="K46" s="116">
        <f>'花蓮'!F26</f>
        <v>0</v>
      </c>
      <c r="L46" s="116">
        <f>'花蓮'!G26</f>
        <v>22</v>
      </c>
    </row>
    <row r="47" spans="2:12" ht="13.5" customHeight="1">
      <c r="B47" s="89" t="s">
        <v>16</v>
      </c>
      <c r="C47" s="69">
        <f>'澎湖'!C26</f>
        <v>58581</v>
      </c>
      <c r="D47" s="69">
        <f t="shared" si="5"/>
        <v>2</v>
      </c>
      <c r="E47" s="69">
        <f>'澎湖'!D26</f>
        <v>125</v>
      </c>
      <c r="F47" s="69">
        <f>'澎湖'!E26</f>
        <v>3062</v>
      </c>
      <c r="G47" s="90">
        <f t="shared" si="6"/>
        <v>10</v>
      </c>
      <c r="H47" s="119">
        <f t="shared" si="0"/>
        <v>14.864652267467825</v>
      </c>
      <c r="I47" s="119">
        <f t="shared" si="1"/>
        <v>0.4365439687085283</v>
      </c>
      <c r="J47" s="119">
        <f t="shared" si="2"/>
        <v>3.5443096583016946</v>
      </c>
      <c r="K47" s="116">
        <f>'澎湖'!F26</f>
        <v>0</v>
      </c>
      <c r="L47" s="116">
        <f>'澎湖'!G26</f>
        <v>2</v>
      </c>
    </row>
    <row r="48" spans="2:12" ht="13.5" customHeight="1">
      <c r="B48" s="89" t="s">
        <v>17</v>
      </c>
      <c r="C48" s="69">
        <f>'基市'!C26</f>
        <v>0</v>
      </c>
      <c r="D48" s="69">
        <v>0</v>
      </c>
      <c r="E48" s="69">
        <f>'基市'!D26</f>
        <v>0</v>
      </c>
      <c r="F48" s="69">
        <f>'基市'!E26</f>
        <v>120</v>
      </c>
      <c r="G48" s="90">
        <f t="shared" si="6"/>
        <v>18</v>
      </c>
      <c r="H48" s="119">
        <f t="shared" si="0"/>
        <v>0</v>
      </c>
      <c r="I48" s="119">
        <f t="shared" si="1"/>
        <v>0</v>
      </c>
      <c r="J48" s="119">
        <f t="shared" si="2"/>
        <v>0.13890175016205206</v>
      </c>
      <c r="K48" s="116">
        <f>'基市'!F26</f>
        <v>0</v>
      </c>
      <c r="L48" s="116">
        <f>'基市'!G26</f>
        <v>0</v>
      </c>
    </row>
    <row r="49" spans="2:12" ht="13.5" customHeight="1">
      <c r="B49" s="89" t="s">
        <v>18</v>
      </c>
      <c r="C49" s="69">
        <f>'竹市'!C26</f>
        <v>8584</v>
      </c>
      <c r="D49" s="69">
        <f>RANK(C49,$C$31:$C$52,0)</f>
        <v>12</v>
      </c>
      <c r="E49" s="69">
        <f>'竹市'!D26</f>
        <v>0</v>
      </c>
      <c r="F49" s="69">
        <f>'竹市'!E26</f>
        <v>1464</v>
      </c>
      <c r="G49" s="90">
        <f t="shared" si="6"/>
        <v>12</v>
      </c>
      <c r="H49" s="119">
        <f t="shared" si="0"/>
        <v>2.1781494864195525</v>
      </c>
      <c r="I49" s="119">
        <f t="shared" si="1"/>
        <v>0</v>
      </c>
      <c r="J49" s="119">
        <f t="shared" si="2"/>
        <v>1.6946013519770347</v>
      </c>
      <c r="K49" s="116">
        <f>'竹市'!F26</f>
        <v>7</v>
      </c>
      <c r="L49" s="116">
        <f>'竹市'!G26</f>
        <v>0</v>
      </c>
    </row>
    <row r="50" spans="2:12" ht="13.5" customHeight="1">
      <c r="B50" s="89" t="s">
        <v>20</v>
      </c>
      <c r="C50" s="69">
        <v>0</v>
      </c>
      <c r="D50" s="69">
        <v>0</v>
      </c>
      <c r="E50" s="69">
        <v>0</v>
      </c>
      <c r="F50" s="69">
        <v>0</v>
      </c>
      <c r="G50" s="90">
        <v>0</v>
      </c>
      <c r="H50" s="119">
        <f t="shared" si="0"/>
        <v>0</v>
      </c>
      <c r="I50" s="119">
        <f t="shared" si="1"/>
        <v>0</v>
      </c>
      <c r="J50" s="119">
        <f t="shared" si="2"/>
        <v>0</v>
      </c>
      <c r="K50" s="116">
        <v>0</v>
      </c>
      <c r="L50" s="116">
        <v>0</v>
      </c>
    </row>
    <row r="51" spans="2:12" ht="13.5" customHeight="1">
      <c r="B51" s="89" t="s">
        <v>147</v>
      </c>
      <c r="C51" s="69">
        <f>'金門縣'!C26</f>
        <v>5408</v>
      </c>
      <c r="D51" s="69">
        <f>RANK(C51,$C$31:$C$52,0)</f>
        <v>15</v>
      </c>
      <c r="E51" s="69">
        <f>'金門縣'!D26</f>
        <v>0</v>
      </c>
      <c r="F51" s="69">
        <f>'金門縣'!E26</f>
        <v>2123</v>
      </c>
      <c r="G51" s="90">
        <f>RANK(F51,$F$31:$F$52,0)</f>
        <v>11</v>
      </c>
      <c r="H51" s="119">
        <f t="shared" si="0"/>
        <v>1.3722544760667452</v>
      </c>
      <c r="I51" s="119">
        <f t="shared" si="1"/>
        <v>0</v>
      </c>
      <c r="J51" s="119">
        <f t="shared" si="2"/>
        <v>2.4574034632836375</v>
      </c>
      <c r="K51" s="116">
        <f>'金門縣'!F26</f>
        <v>0</v>
      </c>
      <c r="L51" s="116">
        <f>'金門縣'!G26</f>
        <v>0</v>
      </c>
    </row>
    <row r="52" spans="2:12" ht="13.5" customHeight="1">
      <c r="B52" s="81" t="s">
        <v>122</v>
      </c>
      <c r="C52" s="91">
        <f>'連江縣'!C26</f>
        <v>2069</v>
      </c>
      <c r="D52" s="69">
        <f>RANK(C52,$C$31:$C$52,0)</f>
        <v>17</v>
      </c>
      <c r="E52" s="91">
        <f>'連江縣'!D26</f>
        <v>0</v>
      </c>
      <c r="F52" s="91">
        <f>'連江縣'!E26</f>
        <v>610</v>
      </c>
      <c r="G52" s="90">
        <f>RANK(F52,$F$31:$F$52,0)</f>
        <v>13</v>
      </c>
      <c r="H52" s="119">
        <f t="shared" si="0"/>
        <v>0.5249989850188786</v>
      </c>
      <c r="I52" s="119">
        <f t="shared" si="1"/>
        <v>0</v>
      </c>
      <c r="J52" s="119">
        <f t="shared" si="2"/>
        <v>0.7060838966570978</v>
      </c>
      <c r="K52" s="116">
        <f>'連江縣'!F26</f>
        <v>0</v>
      </c>
      <c r="L52" s="116">
        <f>'連江縣'!G26</f>
        <v>2</v>
      </c>
    </row>
    <row r="53" spans="2:12" s="82" customFormat="1" ht="6" customHeight="1">
      <c r="B53" s="83"/>
      <c r="C53" s="84"/>
      <c r="D53" s="84"/>
      <c r="E53" s="84"/>
      <c r="F53" s="84"/>
      <c r="G53" s="85"/>
      <c r="H53" s="120"/>
      <c r="I53" s="120"/>
      <c r="J53" s="120"/>
      <c r="K53" s="120"/>
      <c r="L53" s="120"/>
    </row>
    <row r="54" spans="2:12" ht="13.5" customHeight="1">
      <c r="B54" s="59" t="s">
        <v>104</v>
      </c>
      <c r="C54" s="58"/>
      <c r="D54" s="58"/>
      <c r="E54" s="58"/>
      <c r="F54" s="58"/>
      <c r="G54" s="75"/>
      <c r="H54" s="120"/>
      <c r="I54" s="120"/>
      <c r="J54" s="120"/>
      <c r="K54" s="120"/>
      <c r="L54" s="120"/>
    </row>
    <row r="55" spans="2:7" ht="13.5" customHeight="1">
      <c r="B55" s="92" t="s">
        <v>135</v>
      </c>
      <c r="C55" s="93"/>
      <c r="D55" s="93"/>
      <c r="E55" s="93"/>
      <c r="F55" s="58"/>
      <c r="G55" s="75"/>
    </row>
    <row r="56" spans="2:7" s="53" customFormat="1" ht="12.75" customHeight="1" hidden="1">
      <c r="B56" s="122" t="s">
        <v>120</v>
      </c>
      <c r="C56" s="123"/>
      <c r="D56" s="123"/>
      <c r="E56" s="123"/>
      <c r="F56" s="123"/>
      <c r="G56" s="123"/>
    </row>
    <row r="57" spans="2:7" s="53" customFormat="1" ht="12.75" customHeight="1" hidden="1">
      <c r="B57" s="122" t="s">
        <v>121</v>
      </c>
      <c r="C57" s="124"/>
      <c r="D57" s="124"/>
      <c r="E57" s="124"/>
      <c r="F57" s="124"/>
      <c r="G57" s="124"/>
    </row>
    <row r="58" spans="2:7" s="86" customFormat="1" ht="15" customHeight="1" hidden="1">
      <c r="B58" s="87" t="s">
        <v>119</v>
      </c>
      <c r="G58" s="88"/>
    </row>
  </sheetData>
  <mergeCells count="2">
    <mergeCell ref="B56:G56"/>
    <mergeCell ref="B57:G57"/>
  </mergeCells>
  <printOptions verticalCentered="1"/>
  <pageMargins left="0.7086614173228347" right="0.7874015748031497" top="0.5905511811023623" bottom="0.5905511811023623" header="0.3937007874015748" footer="0.393700787401574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4" customHeight="1">
      <c r="A1" s="10" t="s">
        <v>154</v>
      </c>
      <c r="B1" s="11"/>
      <c r="C1" s="2"/>
      <c r="D1" s="3"/>
      <c r="E1" s="2"/>
      <c r="F1" s="2"/>
      <c r="G1" s="3"/>
    </row>
    <row r="2" spans="1:7" ht="16.5">
      <c r="A2" s="12" t="s">
        <v>49</v>
      </c>
      <c r="B2" s="12" t="s">
        <v>59</v>
      </c>
      <c r="C2" s="13" t="s">
        <v>60</v>
      </c>
      <c r="D2" s="14" t="s">
        <v>28</v>
      </c>
      <c r="E2" s="14" t="s">
        <v>61</v>
      </c>
      <c r="F2" s="13" t="s">
        <v>165</v>
      </c>
      <c r="G2" s="14" t="s">
        <v>58</v>
      </c>
    </row>
    <row r="3" spans="1:7" ht="16.5">
      <c r="A3" s="15" t="s">
        <v>64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62</v>
      </c>
      <c r="G3" s="16" t="s">
        <v>63</v>
      </c>
    </row>
    <row r="4" spans="1:7" ht="16.5" customHeight="1" hidden="1">
      <c r="A4" s="7" t="s">
        <v>65</v>
      </c>
      <c r="B4" s="17">
        <v>58.5</v>
      </c>
      <c r="C4" s="18">
        <v>67828</v>
      </c>
      <c r="D4" s="18">
        <v>12306</v>
      </c>
      <c r="E4" s="22">
        <v>0</v>
      </c>
      <c r="F4" s="22">
        <v>9</v>
      </c>
      <c r="G4" s="19">
        <v>0</v>
      </c>
    </row>
    <row r="5" spans="1:7" ht="16.5" customHeight="1" hidden="1">
      <c r="A5" s="7" t="s">
        <v>66</v>
      </c>
      <c r="B5" s="17">
        <v>58.5</v>
      </c>
      <c r="C5" s="18">
        <v>67828</v>
      </c>
      <c r="D5" s="18">
        <v>12306</v>
      </c>
      <c r="E5" s="22">
        <v>0</v>
      </c>
      <c r="F5" s="22">
        <v>9</v>
      </c>
      <c r="G5" s="19">
        <v>0</v>
      </c>
    </row>
    <row r="6" spans="1:7" ht="16.5" customHeight="1" hidden="1">
      <c r="A6" s="7" t="s">
        <v>67</v>
      </c>
      <c r="B6" s="17">
        <v>58.5</v>
      </c>
      <c r="C6" s="18">
        <v>68017</v>
      </c>
      <c r="D6" s="18">
        <v>12306</v>
      </c>
      <c r="E6" s="22">
        <v>0</v>
      </c>
      <c r="F6" s="22">
        <v>9</v>
      </c>
      <c r="G6" s="19">
        <v>0</v>
      </c>
    </row>
    <row r="7" spans="1:7" ht="16.5" customHeight="1" hidden="1">
      <c r="A7" s="7" t="s">
        <v>68</v>
      </c>
      <c r="B7" s="17">
        <v>58.5</v>
      </c>
      <c r="C7" s="18">
        <v>68017</v>
      </c>
      <c r="D7" s="18">
        <v>12306</v>
      </c>
      <c r="E7" s="22">
        <v>0</v>
      </c>
      <c r="F7" s="22">
        <v>9</v>
      </c>
      <c r="G7" s="19">
        <v>0</v>
      </c>
    </row>
    <row r="8" spans="1:7" ht="16.5" customHeight="1" hidden="1">
      <c r="A8" s="7" t="s">
        <v>52</v>
      </c>
      <c r="B8" s="17">
        <v>58.5</v>
      </c>
      <c r="C8" s="18">
        <v>68441</v>
      </c>
      <c r="D8" s="18">
        <v>12306</v>
      </c>
      <c r="E8" s="22">
        <v>0</v>
      </c>
      <c r="F8" s="22">
        <v>9</v>
      </c>
      <c r="G8" s="19">
        <v>0</v>
      </c>
    </row>
    <row r="9" spans="1:7" ht="16.5" customHeight="1" hidden="1">
      <c r="A9" s="7" t="s">
        <v>53</v>
      </c>
      <c r="B9" s="17">
        <v>65</v>
      </c>
      <c r="C9" s="18">
        <v>73652</v>
      </c>
      <c r="D9" s="18">
        <v>0</v>
      </c>
      <c r="E9" s="22">
        <v>0</v>
      </c>
      <c r="F9" s="22">
        <v>22</v>
      </c>
      <c r="G9" s="19">
        <v>42</v>
      </c>
    </row>
    <row r="10" spans="1:7" ht="16.5" customHeight="1" hidden="1">
      <c r="A10" s="7" t="s">
        <v>54</v>
      </c>
      <c r="B10" s="17">
        <v>65</v>
      </c>
      <c r="C10" s="18">
        <v>73652</v>
      </c>
      <c r="D10" s="18">
        <v>0</v>
      </c>
      <c r="E10" s="22">
        <v>0</v>
      </c>
      <c r="F10" s="22">
        <v>22</v>
      </c>
      <c r="G10" s="19">
        <v>42</v>
      </c>
    </row>
    <row r="11" spans="1:7" ht="16.5" customHeight="1" hidden="1">
      <c r="A11" s="21" t="s">
        <v>38</v>
      </c>
      <c r="B11" s="31">
        <v>65</v>
      </c>
      <c r="C11" s="20">
        <v>73652</v>
      </c>
      <c r="D11" s="20">
        <v>0</v>
      </c>
      <c r="E11" s="19">
        <v>0</v>
      </c>
      <c r="F11" s="19">
        <v>22</v>
      </c>
      <c r="G11" s="19">
        <v>42</v>
      </c>
    </row>
    <row r="12" spans="1:7" ht="15" customHeight="1" hidden="1">
      <c r="A12" s="21" t="s">
        <v>111</v>
      </c>
      <c r="B12" s="31">
        <v>65</v>
      </c>
      <c r="C12" s="20">
        <v>73652</v>
      </c>
      <c r="D12" s="20">
        <v>0</v>
      </c>
      <c r="E12" s="19">
        <v>0</v>
      </c>
      <c r="F12" s="19">
        <v>22</v>
      </c>
      <c r="G12" s="19">
        <v>42</v>
      </c>
    </row>
    <row r="13" spans="1:7" s="58" customFormat="1" ht="15" customHeight="1" hidden="1">
      <c r="A13" s="21" t="s">
        <v>112</v>
      </c>
      <c r="B13" s="96">
        <v>65</v>
      </c>
      <c r="C13" s="97">
        <v>73652</v>
      </c>
      <c r="D13" s="97">
        <v>0</v>
      </c>
      <c r="E13" s="98">
        <v>0</v>
      </c>
      <c r="F13" s="98">
        <v>88</v>
      </c>
      <c r="G13" s="98">
        <v>42</v>
      </c>
    </row>
    <row r="14" spans="1:7" s="58" customFormat="1" ht="15" customHeight="1" hidden="1">
      <c r="A14" s="21" t="s">
        <v>113</v>
      </c>
      <c r="B14" s="96">
        <v>65</v>
      </c>
      <c r="C14" s="97">
        <v>85913</v>
      </c>
      <c r="D14" s="97">
        <v>0</v>
      </c>
      <c r="E14" s="98">
        <v>0</v>
      </c>
      <c r="F14" s="98">
        <v>88</v>
      </c>
      <c r="G14" s="98">
        <v>0</v>
      </c>
    </row>
    <row r="15" spans="1:7" s="58" customFormat="1" ht="15" customHeight="1" hidden="1">
      <c r="A15" s="21" t="s">
        <v>114</v>
      </c>
      <c r="B15" s="96">
        <v>65.4</v>
      </c>
      <c r="C15" s="97">
        <v>85913</v>
      </c>
      <c r="D15" s="97">
        <v>0</v>
      </c>
      <c r="E15" s="98">
        <v>0</v>
      </c>
      <c r="F15" s="98">
        <v>90</v>
      </c>
      <c r="G15" s="98">
        <v>0</v>
      </c>
    </row>
    <row r="16" spans="1:7" s="58" customFormat="1" ht="15" customHeight="1" hidden="1">
      <c r="A16" s="21" t="s">
        <v>115</v>
      </c>
      <c r="B16" s="96">
        <v>65.4</v>
      </c>
      <c r="C16" s="97">
        <v>85913</v>
      </c>
      <c r="D16" s="97">
        <v>0</v>
      </c>
      <c r="E16" s="98">
        <v>0</v>
      </c>
      <c r="F16" s="98">
        <v>90</v>
      </c>
      <c r="G16" s="98">
        <v>0</v>
      </c>
    </row>
    <row r="17" spans="1:7" s="58" customFormat="1" ht="15" customHeight="1" hidden="1">
      <c r="A17" s="21" t="s">
        <v>118</v>
      </c>
      <c r="B17" s="108">
        <v>117.5</v>
      </c>
      <c r="C17" s="97">
        <v>85913</v>
      </c>
      <c r="D17" s="97">
        <v>0</v>
      </c>
      <c r="E17" s="98">
        <v>0</v>
      </c>
      <c r="F17" s="98">
        <v>92</v>
      </c>
      <c r="G17" s="98">
        <v>0</v>
      </c>
    </row>
    <row r="18" spans="1:7" s="58" customFormat="1" ht="15" customHeight="1" hidden="1">
      <c r="A18" s="21" t="s">
        <v>125</v>
      </c>
      <c r="B18" s="108">
        <v>66.3</v>
      </c>
      <c r="C18" s="97">
        <v>85913</v>
      </c>
      <c r="D18" s="97">
        <v>0</v>
      </c>
      <c r="E18" s="98">
        <v>0</v>
      </c>
      <c r="F18" s="98">
        <v>92</v>
      </c>
      <c r="G18" s="98">
        <v>0</v>
      </c>
    </row>
    <row r="19" spans="1:7" s="58" customFormat="1" ht="15" customHeight="1" hidden="1">
      <c r="A19" s="21" t="s">
        <v>134</v>
      </c>
      <c r="B19" s="108">
        <v>66.3</v>
      </c>
      <c r="C19" s="97">
        <v>85913</v>
      </c>
      <c r="D19" s="97">
        <v>0</v>
      </c>
      <c r="E19" s="98">
        <v>0</v>
      </c>
      <c r="F19" s="98">
        <v>92</v>
      </c>
      <c r="G19" s="98">
        <v>0</v>
      </c>
    </row>
    <row r="20" spans="1:7" s="58" customFormat="1" ht="15" customHeight="1" hidden="1">
      <c r="A20" s="21" t="s">
        <v>138</v>
      </c>
      <c r="B20" s="108">
        <v>66.3</v>
      </c>
      <c r="C20" s="97">
        <v>85913</v>
      </c>
      <c r="D20" s="97">
        <v>0</v>
      </c>
      <c r="E20" s="98">
        <v>0</v>
      </c>
      <c r="F20" s="98">
        <v>92</v>
      </c>
      <c r="G20" s="98">
        <v>0</v>
      </c>
    </row>
    <row r="21" spans="1:7" s="58" customFormat="1" ht="15" customHeight="1" hidden="1">
      <c r="A21" s="21" t="s">
        <v>140</v>
      </c>
      <c r="B21" s="109">
        <v>66.3</v>
      </c>
      <c r="C21" s="97">
        <v>85913</v>
      </c>
      <c r="D21" s="97">
        <v>0</v>
      </c>
      <c r="E21" s="98">
        <v>0</v>
      </c>
      <c r="F21" s="98">
        <v>92</v>
      </c>
      <c r="G21" s="98">
        <v>0</v>
      </c>
    </row>
    <row r="22" spans="1:7" s="58" customFormat="1" ht="15" customHeight="1">
      <c r="A22" s="21" t="s">
        <v>148</v>
      </c>
      <c r="B22" s="109">
        <v>66.3</v>
      </c>
      <c r="C22" s="97">
        <v>93072</v>
      </c>
      <c r="D22" s="97">
        <v>0</v>
      </c>
      <c r="E22" s="98">
        <v>5500</v>
      </c>
      <c r="F22" s="98">
        <v>95</v>
      </c>
      <c r="G22" s="98">
        <v>0</v>
      </c>
    </row>
    <row r="23" spans="1:7" s="58" customFormat="1" ht="15" customHeight="1">
      <c r="A23" s="21" t="s">
        <v>160</v>
      </c>
      <c r="B23" s="109">
        <v>66.3</v>
      </c>
      <c r="C23" s="97">
        <v>93072</v>
      </c>
      <c r="D23" s="97">
        <v>0</v>
      </c>
      <c r="E23" s="98">
        <v>5500</v>
      </c>
      <c r="F23" s="98">
        <v>95</v>
      </c>
      <c r="G23" s="98">
        <v>0</v>
      </c>
    </row>
    <row r="24" spans="1:7" s="58" customFormat="1" ht="15" customHeight="1">
      <c r="A24" s="21" t="s">
        <v>162</v>
      </c>
      <c r="B24" s="109">
        <v>66.3</v>
      </c>
      <c r="C24" s="80">
        <v>93072</v>
      </c>
      <c r="D24" s="80">
        <v>0</v>
      </c>
      <c r="E24" s="80">
        <v>5500</v>
      </c>
      <c r="F24" s="80">
        <v>95</v>
      </c>
      <c r="G24" s="80">
        <v>0</v>
      </c>
    </row>
    <row r="25" spans="1:7" s="58" customFormat="1" ht="15" customHeight="1">
      <c r="A25" s="21" t="s">
        <v>179</v>
      </c>
      <c r="B25" s="109">
        <v>66.3</v>
      </c>
      <c r="C25" s="80">
        <v>93072</v>
      </c>
      <c r="D25" s="80">
        <v>0</v>
      </c>
      <c r="E25" s="80">
        <v>5500</v>
      </c>
      <c r="F25" s="80">
        <v>95</v>
      </c>
      <c r="G25" s="80">
        <v>0</v>
      </c>
    </row>
    <row r="26" spans="1:7" s="58" customFormat="1" ht="15" customHeight="1">
      <c r="A26" s="21" t="s">
        <v>180</v>
      </c>
      <c r="B26" s="109">
        <v>66.3</v>
      </c>
      <c r="C26" s="80">
        <f>SUM(C28:C29)</f>
        <v>93072</v>
      </c>
      <c r="D26" s="80">
        <f>SUM(D28:D29)</f>
        <v>0</v>
      </c>
      <c r="E26" s="80">
        <f>SUM(E28:E29)</f>
        <v>5500</v>
      </c>
      <c r="F26" s="80">
        <f>SUM(F28:F29)</f>
        <v>95</v>
      </c>
      <c r="G26" s="80">
        <f>SUM(G28:G29)</f>
        <v>0</v>
      </c>
    </row>
    <row r="27" spans="1:7" s="58" customFormat="1" ht="6" customHeight="1">
      <c r="A27" s="21"/>
      <c r="B27" s="99"/>
      <c r="C27" s="100"/>
      <c r="D27" s="100"/>
      <c r="E27" s="101"/>
      <c r="F27" s="101"/>
      <c r="G27" s="98"/>
    </row>
    <row r="28" spans="1:7" s="58" customFormat="1" ht="15" customHeight="1">
      <c r="A28" s="5" t="s">
        <v>142</v>
      </c>
      <c r="B28" s="99"/>
      <c r="C28" s="100">
        <v>7159</v>
      </c>
      <c r="D28" s="100">
        <v>0</v>
      </c>
      <c r="E28" s="101">
        <v>5500</v>
      </c>
      <c r="F28" s="101">
        <v>3</v>
      </c>
      <c r="G28" s="98">
        <v>0</v>
      </c>
    </row>
    <row r="29" spans="1:7" s="58" customFormat="1" ht="15" customHeight="1">
      <c r="A29" s="28" t="s">
        <v>42</v>
      </c>
      <c r="B29" s="102"/>
      <c r="C29" s="103">
        <v>85913</v>
      </c>
      <c r="D29" s="103">
        <v>0</v>
      </c>
      <c r="E29" s="104">
        <v>0</v>
      </c>
      <c r="F29" s="104">
        <v>92</v>
      </c>
      <c r="G29" s="106">
        <v>0</v>
      </c>
    </row>
    <row r="30" spans="1:7" s="58" customFormat="1" ht="15" customHeight="1">
      <c r="A30" s="78" t="s">
        <v>136</v>
      </c>
      <c r="B30" s="107"/>
      <c r="C30" s="107"/>
      <c r="D30" s="107"/>
      <c r="E30" s="95"/>
      <c r="F30" s="95"/>
      <c r="G30" s="95"/>
    </row>
    <row r="31" spans="1:7" s="58" customFormat="1" ht="15" customHeight="1">
      <c r="A31" s="125" t="s">
        <v>124</v>
      </c>
      <c r="B31" s="126"/>
      <c r="C31" s="126"/>
      <c r="D31" s="126"/>
      <c r="E31" s="126"/>
      <c r="F31" s="126"/>
      <c r="G31" s="126"/>
    </row>
    <row r="32" spans="1:7" s="75" customFormat="1" ht="15" customHeight="1">
      <c r="A32" s="125" t="s">
        <v>127</v>
      </c>
      <c r="B32" s="126"/>
      <c r="C32" s="126"/>
      <c r="D32" s="126"/>
      <c r="E32" s="126"/>
      <c r="F32" s="126"/>
      <c r="G32" s="126"/>
    </row>
    <row r="33" spans="1:17" s="58" customFormat="1" ht="15" customHeight="1">
      <c r="A33" s="125" t="s">
        <v>166</v>
      </c>
      <c r="B33" s="126"/>
      <c r="C33" s="126"/>
      <c r="D33" s="126"/>
      <c r="E33" s="126"/>
      <c r="F33" s="126"/>
      <c r="G33" s="126"/>
      <c r="H33" s="75"/>
      <c r="I33" s="75"/>
      <c r="J33" s="75"/>
      <c r="K33" s="75"/>
      <c r="L33" s="75"/>
      <c r="M33" s="75"/>
      <c r="N33" s="75"/>
      <c r="O33" s="75"/>
      <c r="P33" s="75"/>
      <c r="Q33" s="75"/>
    </row>
  </sheetData>
  <mergeCells count="3">
    <mergeCell ref="A31:G31"/>
    <mergeCell ref="A32:G32"/>
    <mergeCell ref="A33:G33"/>
  </mergeCells>
  <printOptions horizontalCentered="1"/>
  <pageMargins left="0.7874015748031497" right="0.7874015748031497" top="3.7401574803149606" bottom="0.984251968503937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0" t="s">
        <v>169</v>
      </c>
      <c r="B1" s="11"/>
      <c r="C1" s="2"/>
      <c r="D1" s="3"/>
      <c r="E1" s="2"/>
      <c r="F1" s="2"/>
      <c r="G1" s="3"/>
    </row>
    <row r="2" spans="1:7" ht="16.5">
      <c r="A2" s="12" t="s">
        <v>49</v>
      </c>
      <c r="B2" s="12" t="s">
        <v>59</v>
      </c>
      <c r="C2" s="13" t="s">
        <v>60</v>
      </c>
      <c r="D2" s="14" t="s">
        <v>28</v>
      </c>
      <c r="E2" s="14" t="s">
        <v>61</v>
      </c>
      <c r="F2" s="13" t="s">
        <v>165</v>
      </c>
      <c r="G2" s="14" t="s">
        <v>58</v>
      </c>
    </row>
    <row r="3" spans="1:7" ht="16.5">
      <c r="A3" s="15" t="s">
        <v>64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62</v>
      </c>
      <c r="G3" s="16" t="s">
        <v>63</v>
      </c>
    </row>
    <row r="4" spans="1:7" ht="15" customHeight="1" hidden="1">
      <c r="A4" s="7" t="s">
        <v>65</v>
      </c>
      <c r="B4" s="17">
        <v>43.5</v>
      </c>
      <c r="C4" s="18">
        <v>51570</v>
      </c>
      <c r="D4" s="18">
        <v>18336</v>
      </c>
      <c r="E4" s="22">
        <v>11043</v>
      </c>
      <c r="F4" s="22">
        <v>10</v>
      </c>
      <c r="G4" s="19">
        <v>18</v>
      </c>
    </row>
    <row r="5" spans="1:7" ht="15" customHeight="1" hidden="1">
      <c r="A5" s="7" t="s">
        <v>66</v>
      </c>
      <c r="B5" s="17">
        <v>43.5</v>
      </c>
      <c r="C5" s="18">
        <v>51570</v>
      </c>
      <c r="D5" s="18">
        <v>18336</v>
      </c>
      <c r="E5" s="22">
        <v>11043</v>
      </c>
      <c r="F5" s="22">
        <v>10</v>
      </c>
      <c r="G5" s="19">
        <v>18</v>
      </c>
    </row>
    <row r="6" spans="1:7" ht="15" customHeight="1" hidden="1">
      <c r="A6" s="7" t="s">
        <v>67</v>
      </c>
      <c r="B6" s="17">
        <v>43.5</v>
      </c>
      <c r="C6" s="18">
        <v>51570</v>
      </c>
      <c r="D6" s="18">
        <v>18336</v>
      </c>
      <c r="E6" s="22">
        <v>11043</v>
      </c>
      <c r="F6" s="22">
        <v>10</v>
      </c>
      <c r="G6" s="19">
        <v>21</v>
      </c>
    </row>
    <row r="7" spans="1:7" ht="15" customHeight="1" hidden="1">
      <c r="A7" s="7" t="s">
        <v>68</v>
      </c>
      <c r="B7" s="17">
        <v>43.5</v>
      </c>
      <c r="C7" s="18">
        <v>51570</v>
      </c>
      <c r="D7" s="18">
        <v>18336</v>
      </c>
      <c r="E7" s="22">
        <v>11043</v>
      </c>
      <c r="F7" s="22">
        <v>10</v>
      </c>
      <c r="G7" s="19">
        <v>21</v>
      </c>
    </row>
    <row r="8" spans="1:7" ht="14.25" customHeight="1" hidden="1">
      <c r="A8" s="7" t="s">
        <v>52</v>
      </c>
      <c r="B8" s="17">
        <v>43.5</v>
      </c>
      <c r="C8" s="18">
        <v>52301</v>
      </c>
      <c r="D8" s="18">
        <v>18336</v>
      </c>
      <c r="E8" s="22">
        <v>11043</v>
      </c>
      <c r="F8" s="22">
        <v>10</v>
      </c>
      <c r="G8" s="20">
        <v>29</v>
      </c>
    </row>
    <row r="9" spans="1:7" ht="14.25" customHeight="1" hidden="1">
      <c r="A9" s="7" t="s">
        <v>53</v>
      </c>
      <c r="B9" s="17">
        <v>43</v>
      </c>
      <c r="C9" s="18">
        <v>28873</v>
      </c>
      <c r="D9" s="18">
        <v>0</v>
      </c>
      <c r="E9" s="22">
        <v>0</v>
      </c>
      <c r="F9" s="22">
        <v>58</v>
      </c>
      <c r="G9" s="20">
        <v>26</v>
      </c>
    </row>
    <row r="10" spans="1:7" ht="14.25" customHeight="1" hidden="1">
      <c r="A10" s="7" t="s">
        <v>54</v>
      </c>
      <c r="B10" s="17">
        <v>43</v>
      </c>
      <c r="C10" s="18">
        <v>28873</v>
      </c>
      <c r="D10" s="18">
        <v>0</v>
      </c>
      <c r="E10" s="22">
        <v>0</v>
      </c>
      <c r="F10" s="22">
        <v>58</v>
      </c>
      <c r="G10" s="20">
        <v>5</v>
      </c>
    </row>
    <row r="11" spans="1:7" ht="14.25" customHeight="1" hidden="1">
      <c r="A11" s="21" t="s">
        <v>38</v>
      </c>
      <c r="B11" s="31">
        <v>43</v>
      </c>
      <c r="C11" s="20">
        <v>28873</v>
      </c>
      <c r="D11" s="20">
        <v>0</v>
      </c>
      <c r="E11" s="19">
        <v>0</v>
      </c>
      <c r="F11" s="19">
        <v>58</v>
      </c>
      <c r="G11" s="20">
        <v>5</v>
      </c>
    </row>
    <row r="12" spans="1:7" ht="14.25" customHeight="1" hidden="1">
      <c r="A12" s="21" t="s">
        <v>111</v>
      </c>
      <c r="B12" s="31">
        <v>43</v>
      </c>
      <c r="C12" s="20">
        <v>28873</v>
      </c>
      <c r="D12" s="20">
        <v>0</v>
      </c>
      <c r="E12" s="19">
        <v>0</v>
      </c>
      <c r="F12" s="19">
        <v>58</v>
      </c>
      <c r="G12" s="20">
        <v>5</v>
      </c>
    </row>
    <row r="13" spans="1:7" s="58" customFormat="1" ht="15" customHeight="1" hidden="1">
      <c r="A13" s="21" t="s">
        <v>112</v>
      </c>
      <c r="B13" s="96">
        <v>43</v>
      </c>
      <c r="C13" s="97">
        <v>28873</v>
      </c>
      <c r="D13" s="97">
        <v>0</v>
      </c>
      <c r="E13" s="98">
        <v>0</v>
      </c>
      <c r="F13" s="98">
        <v>58</v>
      </c>
      <c r="G13" s="97">
        <v>5</v>
      </c>
    </row>
    <row r="14" spans="1:7" s="58" customFormat="1" ht="15" customHeight="1" hidden="1">
      <c r="A14" s="21" t="s">
        <v>113</v>
      </c>
      <c r="B14" s="96">
        <v>43</v>
      </c>
      <c r="C14" s="97">
        <v>28873</v>
      </c>
      <c r="D14" s="97">
        <v>0</v>
      </c>
      <c r="E14" s="98">
        <v>0</v>
      </c>
      <c r="F14" s="98">
        <v>58</v>
      </c>
      <c r="G14" s="97">
        <v>5</v>
      </c>
    </row>
    <row r="15" spans="1:7" s="58" customFormat="1" ht="15" customHeight="1" hidden="1">
      <c r="A15" s="21" t="s">
        <v>114</v>
      </c>
      <c r="B15" s="96">
        <v>43</v>
      </c>
      <c r="C15" s="97">
        <v>28873</v>
      </c>
      <c r="D15" s="97">
        <v>0</v>
      </c>
      <c r="E15" s="98">
        <v>0</v>
      </c>
      <c r="F15" s="98">
        <v>58</v>
      </c>
      <c r="G15" s="97">
        <v>5</v>
      </c>
    </row>
    <row r="16" spans="1:7" s="58" customFormat="1" ht="15" customHeight="1" hidden="1">
      <c r="A16" s="21" t="s">
        <v>115</v>
      </c>
      <c r="B16" s="96">
        <v>43</v>
      </c>
      <c r="C16" s="97">
        <v>28873</v>
      </c>
      <c r="D16" s="97">
        <v>0</v>
      </c>
      <c r="E16" s="98">
        <v>250</v>
      </c>
      <c r="F16" s="98">
        <v>58</v>
      </c>
      <c r="G16" s="97">
        <v>5</v>
      </c>
    </row>
    <row r="17" spans="1:7" s="58" customFormat="1" ht="15" customHeight="1" hidden="1">
      <c r="A17" s="21" t="s">
        <v>118</v>
      </c>
      <c r="B17" s="108">
        <v>97.2</v>
      </c>
      <c r="C17" s="97">
        <v>28873</v>
      </c>
      <c r="D17" s="97">
        <v>0</v>
      </c>
      <c r="E17" s="98">
        <v>250</v>
      </c>
      <c r="F17" s="98">
        <v>58</v>
      </c>
      <c r="G17" s="97">
        <v>5</v>
      </c>
    </row>
    <row r="18" spans="1:7" s="58" customFormat="1" ht="15" customHeight="1" hidden="1">
      <c r="A18" s="21" t="s">
        <v>125</v>
      </c>
      <c r="B18" s="108">
        <v>63.2</v>
      </c>
      <c r="C18" s="97">
        <v>28873</v>
      </c>
      <c r="D18" s="97">
        <v>0</v>
      </c>
      <c r="E18" s="98">
        <v>250</v>
      </c>
      <c r="F18" s="98">
        <v>58</v>
      </c>
      <c r="G18" s="97">
        <v>5</v>
      </c>
    </row>
    <row r="19" spans="1:7" s="58" customFormat="1" ht="15" customHeight="1" hidden="1">
      <c r="A19" s="21" t="s">
        <v>134</v>
      </c>
      <c r="B19" s="108">
        <v>63.2</v>
      </c>
      <c r="C19" s="97">
        <v>28873</v>
      </c>
      <c r="D19" s="97">
        <v>0</v>
      </c>
      <c r="E19" s="98">
        <v>250</v>
      </c>
      <c r="F19" s="98">
        <v>58</v>
      </c>
      <c r="G19" s="97">
        <v>5</v>
      </c>
    </row>
    <row r="20" spans="1:7" s="58" customFormat="1" ht="15" customHeight="1" hidden="1">
      <c r="A20" s="21" t="s">
        <v>138</v>
      </c>
      <c r="B20" s="108">
        <v>63.2</v>
      </c>
      <c r="C20" s="97">
        <v>28873</v>
      </c>
      <c r="D20" s="97">
        <v>0</v>
      </c>
      <c r="E20" s="98">
        <v>250</v>
      </c>
      <c r="F20" s="98">
        <v>58</v>
      </c>
      <c r="G20" s="97">
        <v>5</v>
      </c>
    </row>
    <row r="21" spans="1:7" s="58" customFormat="1" ht="15" customHeight="1" hidden="1">
      <c r="A21" s="21" t="s">
        <v>140</v>
      </c>
      <c r="B21" s="109">
        <v>63.2</v>
      </c>
      <c r="C21" s="80">
        <v>28873</v>
      </c>
      <c r="D21" s="80">
        <v>0</v>
      </c>
      <c r="E21" s="80">
        <v>250</v>
      </c>
      <c r="F21" s="80">
        <v>58</v>
      </c>
      <c r="G21" s="80">
        <v>5</v>
      </c>
    </row>
    <row r="22" spans="1:7" s="58" customFormat="1" ht="15" customHeight="1">
      <c r="A22" s="21" t="s">
        <v>148</v>
      </c>
      <c r="B22" s="109">
        <v>63.2</v>
      </c>
      <c r="C22" s="80">
        <v>30973</v>
      </c>
      <c r="D22" s="80">
        <v>0</v>
      </c>
      <c r="E22" s="80">
        <v>250</v>
      </c>
      <c r="F22" s="80">
        <v>58</v>
      </c>
      <c r="G22" s="80">
        <v>5</v>
      </c>
    </row>
    <row r="23" spans="1:7" s="58" customFormat="1" ht="15" customHeight="1">
      <c r="A23" s="21" t="s">
        <v>160</v>
      </c>
      <c r="B23" s="109">
        <v>63.2</v>
      </c>
      <c r="C23" s="80">
        <v>30973</v>
      </c>
      <c r="D23" s="80">
        <v>0</v>
      </c>
      <c r="E23" s="80">
        <v>250</v>
      </c>
      <c r="F23" s="80">
        <v>58</v>
      </c>
      <c r="G23" s="80">
        <v>5</v>
      </c>
    </row>
    <row r="24" spans="1:7" s="58" customFormat="1" ht="15" customHeight="1">
      <c r="A24" s="21" t="s">
        <v>162</v>
      </c>
      <c r="B24" s="109">
        <v>63.2</v>
      </c>
      <c r="C24" s="80">
        <v>30973</v>
      </c>
      <c r="D24" s="80">
        <v>0</v>
      </c>
      <c r="E24" s="80">
        <v>250</v>
      </c>
      <c r="F24" s="80">
        <v>58</v>
      </c>
      <c r="G24" s="80">
        <v>5</v>
      </c>
    </row>
    <row r="25" spans="1:7" s="58" customFormat="1" ht="15" customHeight="1">
      <c r="A25" s="21" t="s">
        <v>179</v>
      </c>
      <c r="B25" s="109">
        <v>63.2</v>
      </c>
      <c r="C25" s="80">
        <v>30973</v>
      </c>
      <c r="D25" s="80">
        <v>0</v>
      </c>
      <c r="E25" s="80">
        <v>250</v>
      </c>
      <c r="F25" s="80">
        <v>58</v>
      </c>
      <c r="G25" s="80">
        <v>5</v>
      </c>
    </row>
    <row r="26" spans="1:7" s="58" customFormat="1" ht="15" customHeight="1">
      <c r="A26" s="21" t="s">
        <v>180</v>
      </c>
      <c r="B26" s="109">
        <v>63.2</v>
      </c>
      <c r="C26" s="80">
        <f>SUM(C28:C29)</f>
        <v>30973</v>
      </c>
      <c r="D26" s="80">
        <f>SUM(D28:D29)</f>
        <v>0</v>
      </c>
      <c r="E26" s="80">
        <f>SUM(E28:E29)</f>
        <v>250</v>
      </c>
      <c r="F26" s="80">
        <f>SUM(F28:F29)</f>
        <v>58</v>
      </c>
      <c r="G26" s="80">
        <f>SUM(G28:G29)</f>
        <v>5</v>
      </c>
    </row>
    <row r="27" spans="1:7" s="58" customFormat="1" ht="10.5" customHeight="1">
      <c r="A27" s="75"/>
      <c r="B27" s="73"/>
      <c r="C27" s="73"/>
      <c r="D27" s="72"/>
      <c r="E27" s="73"/>
      <c r="F27" s="73"/>
      <c r="G27" s="72"/>
    </row>
    <row r="28" spans="1:7" s="58" customFormat="1" ht="15" customHeight="1">
      <c r="A28" s="5" t="s">
        <v>143</v>
      </c>
      <c r="B28" s="99"/>
      <c r="C28" s="100">
        <v>2100</v>
      </c>
      <c r="D28" s="100">
        <v>0</v>
      </c>
      <c r="E28" s="101">
        <v>0</v>
      </c>
      <c r="F28" s="101">
        <v>0</v>
      </c>
      <c r="G28" s="97">
        <v>0</v>
      </c>
    </row>
    <row r="29" spans="1:7" s="58" customFormat="1" ht="15" customHeight="1">
      <c r="A29" s="28" t="s">
        <v>43</v>
      </c>
      <c r="B29" s="102"/>
      <c r="C29" s="103">
        <v>28873</v>
      </c>
      <c r="D29" s="103">
        <v>0</v>
      </c>
      <c r="E29" s="104">
        <v>250</v>
      </c>
      <c r="F29" s="104">
        <v>58</v>
      </c>
      <c r="G29" s="105">
        <v>5</v>
      </c>
    </row>
    <row r="30" spans="1:7" s="58" customFormat="1" ht="15" customHeight="1">
      <c r="A30" s="78" t="s">
        <v>136</v>
      </c>
      <c r="B30" s="107"/>
      <c r="C30" s="107"/>
      <c r="D30" s="107"/>
      <c r="E30" s="95"/>
      <c r="F30" s="95"/>
      <c r="G30" s="95"/>
    </row>
    <row r="31" spans="1:7" s="58" customFormat="1" ht="15" customHeight="1">
      <c r="A31" s="125" t="s">
        <v>124</v>
      </c>
      <c r="B31" s="126"/>
      <c r="C31" s="126"/>
      <c r="D31" s="126"/>
      <c r="E31" s="126"/>
      <c r="F31" s="126"/>
      <c r="G31" s="126"/>
    </row>
    <row r="32" spans="1:7" s="58" customFormat="1" ht="15" customHeight="1">
      <c r="A32" s="125" t="s">
        <v>127</v>
      </c>
      <c r="B32" s="126"/>
      <c r="C32" s="126"/>
      <c r="D32" s="126"/>
      <c r="E32" s="126"/>
      <c r="F32" s="126"/>
      <c r="G32" s="126"/>
    </row>
    <row r="33" spans="1:17" s="58" customFormat="1" ht="15" customHeight="1">
      <c r="A33" s="125" t="s">
        <v>166</v>
      </c>
      <c r="B33" s="126"/>
      <c r="C33" s="126"/>
      <c r="D33" s="126"/>
      <c r="E33" s="126"/>
      <c r="F33" s="126"/>
      <c r="G33" s="126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ht="14.25" customHeight="1"/>
    <row r="35" ht="15" customHeight="1"/>
    <row r="36" ht="14.25" customHeight="1"/>
    <row r="37" ht="15" customHeight="1"/>
  </sheetData>
  <mergeCells count="3">
    <mergeCell ref="A31:G31"/>
    <mergeCell ref="A32:G32"/>
    <mergeCell ref="A33:G33"/>
  </mergeCells>
  <printOptions horizontalCentered="1"/>
  <pageMargins left="0.7874015748031497" right="0.7874015748031497" top="3.7401574803149606" bottom="0.7874015748031497" header="0.3937007874015748" footer="0.3937007874015748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40.5" customHeight="1">
      <c r="A1" s="10" t="s">
        <v>155</v>
      </c>
      <c r="B1" s="11"/>
      <c r="C1" s="2"/>
      <c r="D1" s="3"/>
      <c r="E1" s="2"/>
      <c r="F1" s="2"/>
      <c r="G1" s="3"/>
    </row>
    <row r="2" spans="1:7" ht="16.5" customHeight="1">
      <c r="A2" s="12" t="s">
        <v>49</v>
      </c>
      <c r="B2" s="12" t="s">
        <v>59</v>
      </c>
      <c r="C2" s="13" t="s">
        <v>60</v>
      </c>
      <c r="D2" s="14" t="s">
        <v>28</v>
      </c>
      <c r="E2" s="14" t="s">
        <v>61</v>
      </c>
      <c r="F2" s="13" t="s">
        <v>165</v>
      </c>
      <c r="G2" s="14" t="s">
        <v>58</v>
      </c>
    </row>
    <row r="3" spans="1:7" ht="16.5" customHeight="1">
      <c r="A3" s="15" t="s">
        <v>64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62</v>
      </c>
      <c r="G3" s="16" t="s">
        <v>63</v>
      </c>
    </row>
    <row r="4" spans="1:7" ht="16.5" customHeight="1" hidden="1">
      <c r="A4" s="7" t="s">
        <v>65</v>
      </c>
      <c r="B4" s="17">
        <v>28.5</v>
      </c>
      <c r="C4" s="18">
        <v>45692</v>
      </c>
      <c r="D4" s="18">
        <v>32456</v>
      </c>
      <c r="E4" s="19">
        <v>0</v>
      </c>
      <c r="F4" s="19">
        <v>0</v>
      </c>
      <c r="G4" s="19">
        <v>7</v>
      </c>
    </row>
    <row r="5" spans="1:7" ht="16.5" customHeight="1" hidden="1">
      <c r="A5" s="7" t="s">
        <v>66</v>
      </c>
      <c r="B5" s="17">
        <v>28.5</v>
      </c>
      <c r="C5" s="18">
        <v>46799</v>
      </c>
      <c r="D5" s="18">
        <v>32456</v>
      </c>
      <c r="E5" s="19">
        <v>0</v>
      </c>
      <c r="F5" s="19">
        <v>0</v>
      </c>
      <c r="G5" s="19">
        <v>13</v>
      </c>
    </row>
    <row r="6" spans="1:7" ht="16.5" customHeight="1" hidden="1">
      <c r="A6" s="7" t="s">
        <v>67</v>
      </c>
      <c r="B6" s="17">
        <v>28.5</v>
      </c>
      <c r="C6" s="18">
        <v>54801</v>
      </c>
      <c r="D6" s="18">
        <v>32456</v>
      </c>
      <c r="E6" s="19">
        <v>0</v>
      </c>
      <c r="F6" s="19">
        <v>0</v>
      </c>
      <c r="G6" s="19">
        <v>75</v>
      </c>
    </row>
    <row r="7" spans="1:7" ht="15.75" customHeight="1" hidden="1">
      <c r="A7" s="7" t="s">
        <v>68</v>
      </c>
      <c r="B7" s="17">
        <v>28.5</v>
      </c>
      <c r="C7" s="18">
        <v>54801</v>
      </c>
      <c r="D7" s="18">
        <v>32456</v>
      </c>
      <c r="E7" s="19">
        <v>0</v>
      </c>
      <c r="F7" s="19">
        <v>0</v>
      </c>
      <c r="G7" s="19">
        <v>75</v>
      </c>
    </row>
    <row r="8" spans="1:7" ht="15.75" customHeight="1" hidden="1">
      <c r="A8" s="7" t="s">
        <v>52</v>
      </c>
      <c r="B8" s="17">
        <v>28.5</v>
      </c>
      <c r="C8" s="18">
        <v>54801</v>
      </c>
      <c r="D8" s="18">
        <v>32456</v>
      </c>
      <c r="E8" s="19">
        <v>0</v>
      </c>
      <c r="F8" s="19">
        <v>0</v>
      </c>
      <c r="G8" s="20">
        <v>77</v>
      </c>
    </row>
    <row r="9" spans="1:7" ht="15.75" customHeight="1" hidden="1">
      <c r="A9" s="7" t="s">
        <v>53</v>
      </c>
      <c r="B9" s="17">
        <v>22</v>
      </c>
      <c r="C9" s="18">
        <v>13404</v>
      </c>
      <c r="D9" s="18">
        <v>0</v>
      </c>
      <c r="E9" s="19">
        <v>0</v>
      </c>
      <c r="F9" s="19">
        <v>44</v>
      </c>
      <c r="G9" s="20">
        <v>21</v>
      </c>
    </row>
    <row r="10" spans="1:7" ht="15.75" customHeight="1" hidden="1">
      <c r="A10" s="7" t="s">
        <v>54</v>
      </c>
      <c r="B10" s="17">
        <v>22</v>
      </c>
      <c r="C10" s="18">
        <v>13404</v>
      </c>
      <c r="D10" s="18">
        <v>0</v>
      </c>
      <c r="E10" s="19">
        <v>0</v>
      </c>
      <c r="F10" s="19">
        <v>44</v>
      </c>
      <c r="G10" s="20">
        <v>13</v>
      </c>
    </row>
    <row r="11" spans="1:7" ht="15.75" customHeight="1" hidden="1">
      <c r="A11" s="21" t="s">
        <v>38</v>
      </c>
      <c r="B11" s="31">
        <v>26</v>
      </c>
      <c r="C11" s="20">
        <v>13834</v>
      </c>
      <c r="D11" s="20">
        <v>0</v>
      </c>
      <c r="E11" s="19">
        <v>0</v>
      </c>
      <c r="F11" s="19">
        <v>44</v>
      </c>
      <c r="G11" s="20">
        <v>13</v>
      </c>
    </row>
    <row r="12" spans="1:7" ht="13.5" customHeight="1" hidden="1">
      <c r="A12" s="21" t="s">
        <v>111</v>
      </c>
      <c r="B12" s="31">
        <v>26</v>
      </c>
      <c r="C12" s="20">
        <v>13834</v>
      </c>
      <c r="D12" s="20">
        <v>0</v>
      </c>
      <c r="E12" s="19">
        <v>0</v>
      </c>
      <c r="F12" s="19">
        <v>44</v>
      </c>
      <c r="G12" s="20">
        <v>13</v>
      </c>
    </row>
    <row r="13" spans="1:7" ht="15" customHeight="1" hidden="1">
      <c r="A13" s="21" t="s">
        <v>112</v>
      </c>
      <c r="B13" s="31">
        <v>26</v>
      </c>
      <c r="C13" s="20">
        <v>13834</v>
      </c>
      <c r="D13" s="20">
        <v>0</v>
      </c>
      <c r="E13" s="19">
        <v>0</v>
      </c>
      <c r="F13" s="19">
        <v>44</v>
      </c>
      <c r="G13" s="20">
        <v>13</v>
      </c>
    </row>
    <row r="14" spans="1:7" ht="15" customHeight="1" hidden="1">
      <c r="A14" s="21" t="s">
        <v>113</v>
      </c>
      <c r="B14" s="31">
        <v>26</v>
      </c>
      <c r="C14" s="20">
        <v>17458</v>
      </c>
      <c r="D14" s="20">
        <v>0</v>
      </c>
      <c r="E14" s="19">
        <v>0</v>
      </c>
      <c r="F14" s="19">
        <v>45</v>
      </c>
      <c r="G14" s="20">
        <v>13</v>
      </c>
    </row>
    <row r="15" spans="1:7" ht="15" customHeight="1" hidden="1">
      <c r="A15" s="21" t="s">
        <v>114</v>
      </c>
      <c r="B15" s="31">
        <v>26</v>
      </c>
      <c r="C15" s="20">
        <v>17458</v>
      </c>
      <c r="D15" s="20">
        <v>0</v>
      </c>
      <c r="E15" s="19">
        <v>0</v>
      </c>
      <c r="F15" s="19">
        <v>45</v>
      </c>
      <c r="G15" s="20">
        <v>13</v>
      </c>
    </row>
    <row r="16" spans="1:7" ht="15" customHeight="1" hidden="1">
      <c r="A16" s="21" t="s">
        <v>115</v>
      </c>
      <c r="B16" s="31">
        <v>26</v>
      </c>
      <c r="C16" s="20">
        <v>17458</v>
      </c>
      <c r="D16" s="20">
        <v>0</v>
      </c>
      <c r="E16" s="19">
        <v>0</v>
      </c>
      <c r="F16" s="19">
        <v>45</v>
      </c>
      <c r="G16" s="20">
        <v>13</v>
      </c>
    </row>
    <row r="17" spans="1:7" ht="14.25" customHeight="1" hidden="1">
      <c r="A17" s="21" t="s">
        <v>118</v>
      </c>
      <c r="B17" s="110">
        <v>58.6</v>
      </c>
      <c r="C17" s="20">
        <v>17458</v>
      </c>
      <c r="D17" s="20">
        <v>0</v>
      </c>
      <c r="E17" s="19">
        <v>0</v>
      </c>
      <c r="F17" s="19">
        <v>45</v>
      </c>
      <c r="G17" s="20">
        <v>13</v>
      </c>
    </row>
    <row r="18" spans="1:7" ht="14.25" customHeight="1" hidden="1">
      <c r="A18" s="21" t="s">
        <v>125</v>
      </c>
      <c r="B18" s="110">
        <v>43.2</v>
      </c>
      <c r="C18" s="20">
        <v>17458</v>
      </c>
      <c r="D18" s="20">
        <v>0</v>
      </c>
      <c r="E18" s="19">
        <v>0</v>
      </c>
      <c r="F18" s="19">
        <v>45</v>
      </c>
      <c r="G18" s="20">
        <v>13</v>
      </c>
    </row>
    <row r="19" spans="1:7" ht="14.25" customHeight="1" hidden="1">
      <c r="A19" s="21" t="s">
        <v>134</v>
      </c>
      <c r="B19" s="110">
        <v>43.2</v>
      </c>
      <c r="C19" s="20">
        <v>17458</v>
      </c>
      <c r="D19" s="20">
        <v>0</v>
      </c>
      <c r="E19" s="19">
        <v>0</v>
      </c>
      <c r="F19" s="19">
        <v>45</v>
      </c>
      <c r="G19" s="20">
        <v>13</v>
      </c>
    </row>
    <row r="20" spans="1:7" ht="14.25" customHeight="1" hidden="1">
      <c r="A20" s="21" t="s">
        <v>138</v>
      </c>
      <c r="B20" s="110">
        <v>43.2</v>
      </c>
      <c r="C20" s="20">
        <v>17458</v>
      </c>
      <c r="D20" s="20">
        <v>0</v>
      </c>
      <c r="E20" s="19">
        <v>0</v>
      </c>
      <c r="F20" s="19">
        <v>45</v>
      </c>
      <c r="G20" s="20">
        <v>13</v>
      </c>
    </row>
    <row r="21" spans="1:7" ht="14.25" customHeight="1" hidden="1">
      <c r="A21" s="21" t="s">
        <v>140</v>
      </c>
      <c r="B21" s="111">
        <v>43.2</v>
      </c>
      <c r="C21" s="30">
        <v>17458</v>
      </c>
      <c r="D21" s="30">
        <v>0</v>
      </c>
      <c r="E21" s="30">
        <v>0</v>
      </c>
      <c r="F21" s="30">
        <v>45</v>
      </c>
      <c r="G21" s="30">
        <v>13</v>
      </c>
    </row>
    <row r="22" spans="1:7" ht="14.25" customHeight="1">
      <c r="A22" s="21" t="s">
        <v>148</v>
      </c>
      <c r="B22" s="111">
        <v>43.2</v>
      </c>
      <c r="C22" s="30">
        <v>17458</v>
      </c>
      <c r="D22" s="30">
        <v>0</v>
      </c>
      <c r="E22" s="30">
        <v>0</v>
      </c>
      <c r="F22" s="30">
        <v>45</v>
      </c>
      <c r="G22" s="30">
        <v>13</v>
      </c>
    </row>
    <row r="23" spans="1:7" ht="14.25" customHeight="1">
      <c r="A23" s="21" t="s">
        <v>160</v>
      </c>
      <c r="B23" s="111">
        <v>43.2</v>
      </c>
      <c r="C23" s="30">
        <v>17458</v>
      </c>
      <c r="D23" s="30">
        <v>0</v>
      </c>
      <c r="E23" s="30">
        <v>0</v>
      </c>
      <c r="F23" s="30">
        <v>45</v>
      </c>
      <c r="G23" s="30">
        <v>13</v>
      </c>
    </row>
    <row r="24" spans="1:7" ht="14.25" customHeight="1">
      <c r="A24" s="21" t="s">
        <v>162</v>
      </c>
      <c r="B24" s="111">
        <v>43.2</v>
      </c>
      <c r="C24" s="30">
        <v>17458</v>
      </c>
      <c r="D24" s="30">
        <v>0</v>
      </c>
      <c r="E24" s="30">
        <v>0</v>
      </c>
      <c r="F24" s="30">
        <v>45</v>
      </c>
      <c r="G24" s="30">
        <v>13</v>
      </c>
    </row>
    <row r="25" spans="1:7" ht="14.25" customHeight="1">
      <c r="A25" s="21" t="s">
        <v>179</v>
      </c>
      <c r="B25" s="111">
        <v>43.2</v>
      </c>
      <c r="C25" s="30">
        <v>17458</v>
      </c>
      <c r="D25" s="30">
        <v>0</v>
      </c>
      <c r="E25" s="30">
        <v>0</v>
      </c>
      <c r="F25" s="30">
        <v>45</v>
      </c>
      <c r="G25" s="30">
        <v>13</v>
      </c>
    </row>
    <row r="26" spans="1:7" ht="14.25" customHeight="1">
      <c r="A26" s="21" t="s">
        <v>180</v>
      </c>
      <c r="B26" s="111">
        <v>43.2</v>
      </c>
      <c r="C26" s="30">
        <f>SUM(C28:C29)</f>
        <v>17458</v>
      </c>
      <c r="D26" s="30">
        <f>SUM(D28:D29)</f>
        <v>0</v>
      </c>
      <c r="E26" s="30">
        <f>SUM(E28:E29)</f>
        <v>0</v>
      </c>
      <c r="F26" s="30">
        <f>SUM(F28:F29)</f>
        <v>45</v>
      </c>
      <c r="G26" s="30">
        <f>SUM(G28:G29)</f>
        <v>13</v>
      </c>
    </row>
    <row r="27" spans="1:7" ht="9" customHeight="1">
      <c r="A27" s="21"/>
      <c r="B27" s="17"/>
      <c r="C27" s="18"/>
      <c r="D27" s="18"/>
      <c r="E27" s="22"/>
      <c r="F27" s="22"/>
      <c r="G27" s="20"/>
    </row>
    <row r="28" spans="1:7" ht="14.25" customHeight="1">
      <c r="A28" s="5" t="s">
        <v>69</v>
      </c>
      <c r="B28" s="17"/>
      <c r="C28" s="18">
        <v>4054</v>
      </c>
      <c r="D28" s="18">
        <v>0</v>
      </c>
      <c r="E28" s="22">
        <v>0</v>
      </c>
      <c r="F28" s="22">
        <v>1</v>
      </c>
      <c r="G28" s="20">
        <v>0</v>
      </c>
    </row>
    <row r="29" spans="1:7" ht="14.25" customHeight="1">
      <c r="A29" s="28" t="s">
        <v>43</v>
      </c>
      <c r="B29" s="23"/>
      <c r="C29" s="24">
        <v>13404</v>
      </c>
      <c r="D29" s="24">
        <v>0</v>
      </c>
      <c r="E29" s="26">
        <v>0</v>
      </c>
      <c r="F29" s="26">
        <v>44</v>
      </c>
      <c r="G29" s="25">
        <v>13</v>
      </c>
    </row>
    <row r="30" spans="1:7" s="58" customFormat="1" ht="14.25" customHeight="1">
      <c r="A30" s="78" t="s">
        <v>136</v>
      </c>
      <c r="B30" s="94"/>
      <c r="C30" s="94"/>
      <c r="D30" s="94"/>
      <c r="E30" s="95"/>
      <c r="F30" s="95"/>
      <c r="G30" s="95"/>
    </row>
    <row r="31" spans="1:7" s="58" customFormat="1" ht="14.25" customHeight="1">
      <c r="A31" s="125" t="s">
        <v>124</v>
      </c>
      <c r="B31" s="126"/>
      <c r="C31" s="126"/>
      <c r="D31" s="126"/>
      <c r="E31" s="126"/>
      <c r="F31" s="126"/>
      <c r="G31" s="126"/>
    </row>
    <row r="32" spans="1:7" s="58" customFormat="1" ht="14.25" customHeight="1">
      <c r="A32" s="125" t="s">
        <v>127</v>
      </c>
      <c r="B32" s="126"/>
      <c r="C32" s="126"/>
      <c r="D32" s="126"/>
      <c r="E32" s="126"/>
      <c r="F32" s="126"/>
      <c r="G32" s="126"/>
    </row>
    <row r="33" spans="1:17" s="58" customFormat="1" ht="15" customHeight="1">
      <c r="A33" s="125" t="s">
        <v>166</v>
      </c>
      <c r="B33" s="126"/>
      <c r="C33" s="126"/>
      <c r="D33" s="126"/>
      <c r="E33" s="126"/>
      <c r="F33" s="126"/>
      <c r="G33" s="126"/>
      <c r="H33" s="75"/>
      <c r="I33" s="75"/>
      <c r="J33" s="75"/>
      <c r="K33" s="75"/>
      <c r="L33" s="75"/>
      <c r="M33" s="75"/>
      <c r="N33" s="75"/>
      <c r="O33" s="75"/>
      <c r="P33" s="75"/>
      <c r="Q33" s="75"/>
    </row>
  </sheetData>
  <mergeCells count="3">
    <mergeCell ref="A31:G31"/>
    <mergeCell ref="A32:G32"/>
    <mergeCell ref="A33:G33"/>
  </mergeCells>
  <printOptions horizontalCentered="1"/>
  <pageMargins left="0.7874015748031497" right="0.7874015748031497" top="4.133858267716536" bottom="0.4330708661417323" header="0.3937007874015748" footer="0.393700787401574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0" t="s">
        <v>170</v>
      </c>
      <c r="B1" s="11"/>
      <c r="C1" s="2"/>
      <c r="D1" s="3"/>
      <c r="E1" s="2"/>
      <c r="F1" s="2"/>
      <c r="G1" s="3"/>
    </row>
    <row r="2" spans="1:7" ht="16.5" customHeight="1">
      <c r="A2" s="12" t="s">
        <v>49</v>
      </c>
      <c r="B2" s="12" t="s">
        <v>59</v>
      </c>
      <c r="C2" s="13" t="s">
        <v>60</v>
      </c>
      <c r="D2" s="14" t="s">
        <v>28</v>
      </c>
      <c r="E2" s="14" t="s">
        <v>61</v>
      </c>
      <c r="F2" s="13" t="s">
        <v>165</v>
      </c>
      <c r="G2" s="14" t="s">
        <v>58</v>
      </c>
    </row>
    <row r="3" spans="1:7" ht="16.5" customHeight="1">
      <c r="A3" s="15" t="s">
        <v>64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62</v>
      </c>
      <c r="G3" s="16" t="s">
        <v>63</v>
      </c>
    </row>
    <row r="4" spans="1:7" ht="16.5" customHeight="1" hidden="1">
      <c r="A4" s="7" t="s">
        <v>65</v>
      </c>
      <c r="B4" s="17">
        <v>159.6</v>
      </c>
      <c r="C4" s="18">
        <v>24472</v>
      </c>
      <c r="D4" s="18">
        <v>1850</v>
      </c>
      <c r="E4" s="19">
        <v>0</v>
      </c>
      <c r="F4" s="19">
        <v>0</v>
      </c>
      <c r="G4" s="19">
        <v>13</v>
      </c>
    </row>
    <row r="5" spans="1:7" ht="16.5" customHeight="1" hidden="1">
      <c r="A5" s="7" t="s">
        <v>66</v>
      </c>
      <c r="B5" s="17">
        <v>159.6</v>
      </c>
      <c r="C5" s="18">
        <v>24472</v>
      </c>
      <c r="D5" s="18">
        <v>1850</v>
      </c>
      <c r="E5" s="19">
        <v>0</v>
      </c>
      <c r="F5" s="19">
        <v>0</v>
      </c>
      <c r="G5" s="19">
        <v>15</v>
      </c>
    </row>
    <row r="6" spans="1:7" ht="16.5" customHeight="1" hidden="1">
      <c r="A6" s="7" t="s">
        <v>67</v>
      </c>
      <c r="B6" s="17">
        <v>159.6</v>
      </c>
      <c r="C6" s="18">
        <v>24472</v>
      </c>
      <c r="D6" s="18">
        <v>1850</v>
      </c>
      <c r="E6" s="19">
        <v>0</v>
      </c>
      <c r="F6" s="19">
        <v>0</v>
      </c>
      <c r="G6" s="19">
        <v>16</v>
      </c>
    </row>
    <row r="7" spans="1:7" ht="16.5" customHeight="1" hidden="1">
      <c r="A7" s="7" t="s">
        <v>68</v>
      </c>
      <c r="B7" s="17">
        <v>159.6</v>
      </c>
      <c r="C7" s="18">
        <v>24472</v>
      </c>
      <c r="D7" s="18">
        <v>1850</v>
      </c>
      <c r="E7" s="19">
        <v>0</v>
      </c>
      <c r="F7" s="19">
        <v>0</v>
      </c>
      <c r="G7" s="19">
        <v>23</v>
      </c>
    </row>
    <row r="8" spans="1:7" ht="16.5" customHeight="1" hidden="1">
      <c r="A8" s="7" t="s">
        <v>52</v>
      </c>
      <c r="B8" s="17">
        <v>159.6</v>
      </c>
      <c r="C8" s="18">
        <v>24472</v>
      </c>
      <c r="D8" s="18">
        <v>1850</v>
      </c>
      <c r="E8" s="19">
        <v>0</v>
      </c>
      <c r="F8" s="19">
        <v>0</v>
      </c>
      <c r="G8" s="20">
        <v>37</v>
      </c>
    </row>
    <row r="9" spans="1:7" ht="16.5" customHeight="1" hidden="1">
      <c r="A9" s="7" t="s">
        <v>53</v>
      </c>
      <c r="B9" s="17">
        <v>136</v>
      </c>
      <c r="C9" s="18">
        <v>23456</v>
      </c>
      <c r="D9" s="18">
        <v>5700</v>
      </c>
      <c r="E9" s="19">
        <v>95</v>
      </c>
      <c r="F9" s="19">
        <v>1</v>
      </c>
      <c r="G9" s="20">
        <v>3</v>
      </c>
    </row>
    <row r="10" spans="1:7" ht="16.5" customHeight="1" hidden="1">
      <c r="A10" s="7" t="s">
        <v>54</v>
      </c>
      <c r="B10" s="17">
        <v>136</v>
      </c>
      <c r="C10" s="18">
        <v>23326</v>
      </c>
      <c r="D10" s="18">
        <v>7050</v>
      </c>
      <c r="E10" s="19">
        <v>1609</v>
      </c>
      <c r="F10" s="19">
        <v>2</v>
      </c>
      <c r="G10" s="20">
        <v>16</v>
      </c>
    </row>
    <row r="11" spans="1:7" ht="16.5" customHeight="1" hidden="1">
      <c r="A11" s="21" t="s">
        <v>38</v>
      </c>
      <c r="B11" s="31">
        <v>136</v>
      </c>
      <c r="C11" s="20">
        <v>23326</v>
      </c>
      <c r="D11" s="20">
        <v>9550</v>
      </c>
      <c r="E11" s="19">
        <v>1860</v>
      </c>
      <c r="F11" s="19">
        <v>2</v>
      </c>
      <c r="G11" s="20">
        <v>19</v>
      </c>
    </row>
    <row r="12" spans="1:7" ht="16.5" customHeight="1" hidden="1">
      <c r="A12" s="21" t="s">
        <v>111</v>
      </c>
      <c r="B12" s="31">
        <v>136</v>
      </c>
      <c r="C12" s="20">
        <v>23326</v>
      </c>
      <c r="D12" s="20">
        <v>9950</v>
      </c>
      <c r="E12" s="19">
        <v>1860</v>
      </c>
      <c r="F12" s="19">
        <v>2</v>
      </c>
      <c r="G12" s="20">
        <v>19</v>
      </c>
    </row>
    <row r="13" spans="1:7" s="58" customFormat="1" ht="14.25" customHeight="1" hidden="1">
      <c r="A13" s="21" t="s">
        <v>112</v>
      </c>
      <c r="B13" s="96">
        <v>136</v>
      </c>
      <c r="C13" s="97">
        <v>23326</v>
      </c>
      <c r="D13" s="97">
        <v>10150</v>
      </c>
      <c r="E13" s="98">
        <v>3080</v>
      </c>
      <c r="F13" s="98">
        <v>2</v>
      </c>
      <c r="G13" s="97">
        <v>19</v>
      </c>
    </row>
    <row r="14" spans="1:7" s="58" customFormat="1" ht="14.25" customHeight="1" hidden="1">
      <c r="A14" s="21" t="s">
        <v>113</v>
      </c>
      <c r="B14" s="96">
        <v>136</v>
      </c>
      <c r="C14" s="97">
        <v>23326</v>
      </c>
      <c r="D14" s="97">
        <v>10550</v>
      </c>
      <c r="E14" s="98">
        <v>4150</v>
      </c>
      <c r="F14" s="98">
        <v>2</v>
      </c>
      <c r="G14" s="97">
        <v>21</v>
      </c>
    </row>
    <row r="15" spans="1:7" s="58" customFormat="1" ht="14.25" customHeight="1" hidden="1">
      <c r="A15" s="21" t="s">
        <v>114</v>
      </c>
      <c r="B15" s="96">
        <v>136</v>
      </c>
      <c r="C15" s="97">
        <v>23326</v>
      </c>
      <c r="D15" s="97">
        <v>10550</v>
      </c>
      <c r="E15" s="98">
        <v>4150</v>
      </c>
      <c r="F15" s="98">
        <v>2</v>
      </c>
      <c r="G15" s="97">
        <v>21</v>
      </c>
    </row>
    <row r="16" spans="1:7" s="58" customFormat="1" ht="14.25" customHeight="1" hidden="1">
      <c r="A16" s="21" t="s">
        <v>115</v>
      </c>
      <c r="B16" s="96">
        <v>136</v>
      </c>
      <c r="C16" s="97">
        <v>23326</v>
      </c>
      <c r="D16" s="97">
        <v>10550</v>
      </c>
      <c r="E16" s="98">
        <v>4150</v>
      </c>
      <c r="F16" s="98">
        <v>2</v>
      </c>
      <c r="G16" s="97">
        <v>21</v>
      </c>
    </row>
    <row r="17" spans="1:7" s="58" customFormat="1" ht="14.25" customHeight="1" hidden="1">
      <c r="A17" s="21" t="s">
        <v>118</v>
      </c>
      <c r="B17" s="108">
        <v>183.8</v>
      </c>
      <c r="C17" s="97">
        <v>23326</v>
      </c>
      <c r="D17" s="97">
        <v>10850</v>
      </c>
      <c r="E17" s="98">
        <v>4230</v>
      </c>
      <c r="F17" s="98">
        <v>2</v>
      </c>
      <c r="G17" s="97">
        <v>22</v>
      </c>
    </row>
    <row r="18" spans="1:7" s="58" customFormat="1" ht="14.25" customHeight="1" hidden="1">
      <c r="A18" s="21" t="s">
        <v>125</v>
      </c>
      <c r="B18" s="108">
        <v>178.2</v>
      </c>
      <c r="C18" s="97">
        <v>23837</v>
      </c>
      <c r="D18" s="97">
        <v>10850</v>
      </c>
      <c r="E18" s="98">
        <v>4230</v>
      </c>
      <c r="F18" s="98">
        <v>2</v>
      </c>
      <c r="G18" s="97">
        <v>22</v>
      </c>
    </row>
    <row r="19" spans="1:7" s="58" customFormat="1" ht="14.25" customHeight="1" hidden="1">
      <c r="A19" s="21" t="s">
        <v>134</v>
      </c>
      <c r="B19" s="108">
        <v>178.2</v>
      </c>
      <c r="C19" s="97">
        <v>23957</v>
      </c>
      <c r="D19" s="97">
        <v>10850</v>
      </c>
      <c r="E19" s="98">
        <v>4695</v>
      </c>
      <c r="F19" s="98">
        <v>2</v>
      </c>
      <c r="G19" s="97">
        <v>22</v>
      </c>
    </row>
    <row r="20" spans="1:7" s="58" customFormat="1" ht="14.25" customHeight="1" hidden="1">
      <c r="A20" s="21" t="s">
        <v>138</v>
      </c>
      <c r="B20" s="108">
        <v>178.2</v>
      </c>
      <c r="C20" s="97">
        <v>23957</v>
      </c>
      <c r="D20" s="97">
        <v>11150</v>
      </c>
      <c r="E20" s="98">
        <v>4695</v>
      </c>
      <c r="F20" s="98">
        <v>2</v>
      </c>
      <c r="G20" s="97">
        <v>22</v>
      </c>
    </row>
    <row r="21" spans="1:7" s="58" customFormat="1" ht="14.25" customHeight="1" hidden="1">
      <c r="A21" s="21" t="s">
        <v>140</v>
      </c>
      <c r="B21" s="109">
        <v>178.2</v>
      </c>
      <c r="C21" s="80">
        <v>23957</v>
      </c>
      <c r="D21" s="80">
        <v>11150</v>
      </c>
      <c r="E21" s="80">
        <v>4695</v>
      </c>
      <c r="F21" s="80">
        <v>2</v>
      </c>
      <c r="G21" s="80">
        <v>23</v>
      </c>
    </row>
    <row r="22" spans="1:7" s="58" customFormat="1" ht="14.25" customHeight="1">
      <c r="A22" s="21" t="s">
        <v>148</v>
      </c>
      <c r="B22" s="109">
        <v>178.2</v>
      </c>
      <c r="C22" s="80">
        <v>23957</v>
      </c>
      <c r="D22" s="80">
        <v>11450</v>
      </c>
      <c r="E22" s="80">
        <v>5482</v>
      </c>
      <c r="F22" s="80">
        <v>2</v>
      </c>
      <c r="G22" s="80">
        <v>25</v>
      </c>
    </row>
    <row r="23" spans="1:7" s="58" customFormat="1" ht="14.25" customHeight="1">
      <c r="A23" s="21" t="s">
        <v>160</v>
      </c>
      <c r="B23" s="109">
        <v>178.2</v>
      </c>
      <c r="C23" s="80">
        <v>23957</v>
      </c>
      <c r="D23" s="80">
        <v>11750</v>
      </c>
      <c r="E23" s="80">
        <v>5482</v>
      </c>
      <c r="F23" s="80">
        <v>2</v>
      </c>
      <c r="G23" s="80">
        <v>25</v>
      </c>
    </row>
    <row r="24" spans="1:7" s="58" customFormat="1" ht="14.25" customHeight="1">
      <c r="A24" s="21" t="s">
        <v>162</v>
      </c>
      <c r="B24" s="109">
        <v>178.2</v>
      </c>
      <c r="C24" s="80">
        <v>23957</v>
      </c>
      <c r="D24" s="80">
        <v>12050</v>
      </c>
      <c r="E24" s="80">
        <v>5482</v>
      </c>
      <c r="F24" s="80">
        <v>2</v>
      </c>
      <c r="G24" s="80">
        <v>25</v>
      </c>
    </row>
    <row r="25" spans="1:7" s="58" customFormat="1" ht="14.25" customHeight="1">
      <c r="A25" s="21" t="s">
        <v>179</v>
      </c>
      <c r="B25" s="109">
        <v>178.2</v>
      </c>
      <c r="C25" s="80">
        <v>23957</v>
      </c>
      <c r="D25" s="80">
        <v>12250</v>
      </c>
      <c r="E25" s="80">
        <v>5482</v>
      </c>
      <c r="F25" s="80">
        <v>2</v>
      </c>
      <c r="G25" s="80">
        <v>27</v>
      </c>
    </row>
    <row r="26" spans="1:7" s="58" customFormat="1" ht="14.25" customHeight="1">
      <c r="A26" s="21" t="s">
        <v>180</v>
      </c>
      <c r="B26" s="109">
        <v>178.2</v>
      </c>
      <c r="C26" s="80">
        <f>C28</f>
        <v>23957</v>
      </c>
      <c r="D26" s="80">
        <f>D28</f>
        <v>12250</v>
      </c>
      <c r="E26" s="80">
        <f>E28</f>
        <v>5482</v>
      </c>
      <c r="F26" s="80">
        <f>F28</f>
        <v>2</v>
      </c>
      <c r="G26" s="80">
        <f>G28</f>
        <v>27</v>
      </c>
    </row>
    <row r="27" spans="1:7" s="58" customFormat="1" ht="12" customHeight="1">
      <c r="A27" s="70"/>
      <c r="B27" s="73"/>
      <c r="C27" s="73"/>
      <c r="D27" s="73"/>
      <c r="E27" s="73"/>
      <c r="F27" s="73"/>
      <c r="G27" s="72"/>
    </row>
    <row r="28" spans="1:7" s="58" customFormat="1" ht="14.25" customHeight="1">
      <c r="A28" s="28" t="s">
        <v>45</v>
      </c>
      <c r="B28" s="102"/>
      <c r="C28" s="103">
        <v>23957</v>
      </c>
      <c r="D28" s="103">
        <v>12250</v>
      </c>
      <c r="E28" s="104">
        <v>5482</v>
      </c>
      <c r="F28" s="104">
        <v>2</v>
      </c>
      <c r="G28" s="105">
        <v>27</v>
      </c>
    </row>
    <row r="29" spans="1:7" s="58" customFormat="1" ht="14.25" customHeight="1">
      <c r="A29" s="78" t="s">
        <v>136</v>
      </c>
      <c r="B29" s="94"/>
      <c r="C29" s="94"/>
      <c r="D29" s="94"/>
      <c r="E29" s="95"/>
      <c r="F29" s="95"/>
      <c r="G29" s="95"/>
    </row>
    <row r="30" spans="1:7" s="58" customFormat="1" ht="14.25" customHeight="1">
      <c r="A30" s="125" t="s">
        <v>124</v>
      </c>
      <c r="B30" s="126"/>
      <c r="C30" s="126"/>
      <c r="D30" s="126"/>
      <c r="E30" s="126"/>
      <c r="F30" s="126"/>
      <c r="G30" s="126"/>
    </row>
    <row r="31" spans="1:7" s="58" customFormat="1" ht="14.25" customHeight="1">
      <c r="A31" s="125" t="s">
        <v>129</v>
      </c>
      <c r="B31" s="126"/>
      <c r="C31" s="126"/>
      <c r="D31" s="126"/>
      <c r="E31" s="126"/>
      <c r="F31" s="126"/>
      <c r="G31" s="126"/>
    </row>
    <row r="32" spans="1:17" s="58" customFormat="1" ht="15" customHeight="1">
      <c r="A32" s="125" t="s">
        <v>166</v>
      </c>
      <c r="B32" s="126"/>
      <c r="C32" s="126"/>
      <c r="D32" s="126"/>
      <c r="E32" s="126"/>
      <c r="F32" s="126"/>
      <c r="G32" s="126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="58" customFormat="1" ht="14.25" customHeight="1"/>
    <row r="34" s="58" customFormat="1" ht="14.25" customHeight="1"/>
    <row r="35" s="58" customFormat="1" ht="14.25" customHeight="1"/>
    <row r="36" s="58" customFormat="1" ht="14.25" customHeight="1"/>
    <row r="37" s="58" customFormat="1" ht="14.25" customHeight="1"/>
    <row r="38" ht="16.5" customHeight="1"/>
  </sheetData>
  <mergeCells count="3">
    <mergeCell ref="A30:G30"/>
    <mergeCell ref="A31:G31"/>
    <mergeCell ref="A32:G32"/>
  </mergeCells>
  <printOptions horizontalCentered="1"/>
  <pageMargins left="0.7874015748031497" right="0.7874015748031497" top="4.133858267716536" bottom="0.7874015748031497" header="0.3937007874015748" footer="0.3937007874015748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0" t="s">
        <v>183</v>
      </c>
      <c r="B1" s="11"/>
      <c r="C1" s="2"/>
      <c r="D1" s="3"/>
      <c r="E1" s="2"/>
      <c r="F1" s="2"/>
      <c r="G1" s="3"/>
    </row>
    <row r="2" spans="1:7" ht="16.5">
      <c r="A2" s="12" t="s">
        <v>49</v>
      </c>
      <c r="B2" s="12" t="s">
        <v>59</v>
      </c>
      <c r="C2" s="13" t="s">
        <v>60</v>
      </c>
      <c r="D2" s="14" t="s">
        <v>28</v>
      </c>
      <c r="E2" s="14" t="s">
        <v>61</v>
      </c>
      <c r="F2" s="13" t="s">
        <v>165</v>
      </c>
      <c r="G2" s="14" t="s">
        <v>58</v>
      </c>
    </row>
    <row r="3" spans="1:7" ht="16.5">
      <c r="A3" s="15" t="s">
        <v>64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62</v>
      </c>
      <c r="G3" s="16" t="s">
        <v>63</v>
      </c>
    </row>
    <row r="4" spans="1:7" ht="15" customHeight="1" hidden="1">
      <c r="A4" s="7" t="s">
        <v>65</v>
      </c>
      <c r="B4" s="17">
        <v>172</v>
      </c>
      <c r="C4" s="18">
        <v>4813</v>
      </c>
      <c r="D4" s="19">
        <v>0</v>
      </c>
      <c r="E4" s="19">
        <v>70</v>
      </c>
      <c r="F4" s="19">
        <v>0</v>
      </c>
      <c r="G4" s="19">
        <v>15</v>
      </c>
    </row>
    <row r="5" spans="1:7" ht="15" customHeight="1" hidden="1">
      <c r="A5" s="7" t="s">
        <v>66</v>
      </c>
      <c r="B5" s="17">
        <v>172</v>
      </c>
      <c r="C5" s="18">
        <v>4813</v>
      </c>
      <c r="D5" s="19">
        <v>0</v>
      </c>
      <c r="E5" s="22">
        <v>180</v>
      </c>
      <c r="F5" s="19">
        <v>0</v>
      </c>
      <c r="G5" s="19">
        <v>20</v>
      </c>
    </row>
    <row r="6" spans="1:7" ht="15" customHeight="1" hidden="1">
      <c r="A6" s="7" t="s">
        <v>67</v>
      </c>
      <c r="B6" s="17">
        <v>172</v>
      </c>
      <c r="C6" s="18">
        <v>4913</v>
      </c>
      <c r="D6" s="19">
        <v>0</v>
      </c>
      <c r="E6" s="22">
        <v>180</v>
      </c>
      <c r="F6" s="19">
        <v>0</v>
      </c>
      <c r="G6" s="19">
        <v>27</v>
      </c>
    </row>
    <row r="7" spans="1:7" ht="15" customHeight="1" hidden="1">
      <c r="A7" s="7" t="s">
        <v>68</v>
      </c>
      <c r="B7" s="17">
        <v>172</v>
      </c>
      <c r="C7" s="18">
        <v>5263</v>
      </c>
      <c r="D7" s="19">
        <v>0</v>
      </c>
      <c r="E7" s="22">
        <v>180</v>
      </c>
      <c r="F7" s="19">
        <v>0</v>
      </c>
      <c r="G7" s="19">
        <v>33</v>
      </c>
    </row>
    <row r="8" spans="1:7" ht="15" customHeight="1" hidden="1">
      <c r="A8" s="7" t="s">
        <v>52</v>
      </c>
      <c r="B8" s="17">
        <v>172</v>
      </c>
      <c r="C8" s="18">
        <v>5263</v>
      </c>
      <c r="D8" s="19">
        <v>0</v>
      </c>
      <c r="E8" s="22">
        <v>180</v>
      </c>
      <c r="F8" s="19">
        <v>0</v>
      </c>
      <c r="G8" s="20">
        <v>36</v>
      </c>
    </row>
    <row r="9" spans="1:7" ht="15" customHeight="1" hidden="1">
      <c r="A9" s="7" t="s">
        <v>53</v>
      </c>
      <c r="B9" s="17">
        <v>225.3</v>
      </c>
      <c r="C9" s="18">
        <v>5613</v>
      </c>
      <c r="D9" s="19">
        <v>0</v>
      </c>
      <c r="E9" s="22">
        <v>15525</v>
      </c>
      <c r="F9" s="19">
        <v>0</v>
      </c>
      <c r="G9" s="20">
        <v>1</v>
      </c>
    </row>
    <row r="10" spans="1:7" ht="15" customHeight="1" hidden="1">
      <c r="A10" s="7" t="s">
        <v>54</v>
      </c>
      <c r="B10" s="31">
        <v>225</v>
      </c>
      <c r="C10" s="18">
        <v>6397</v>
      </c>
      <c r="D10" s="19">
        <v>0</v>
      </c>
      <c r="E10" s="22">
        <v>15916</v>
      </c>
      <c r="F10" s="19">
        <v>0</v>
      </c>
      <c r="G10" s="20">
        <v>1</v>
      </c>
    </row>
    <row r="11" spans="1:7" ht="15" customHeight="1" hidden="1">
      <c r="A11" s="21" t="s">
        <v>38</v>
      </c>
      <c r="B11" s="31">
        <v>245</v>
      </c>
      <c r="C11" s="20">
        <v>7037</v>
      </c>
      <c r="D11" s="19">
        <v>0</v>
      </c>
      <c r="E11" s="19">
        <v>15790</v>
      </c>
      <c r="F11" s="19">
        <v>0</v>
      </c>
      <c r="G11" s="20">
        <v>1</v>
      </c>
    </row>
    <row r="12" spans="1:7" ht="15" customHeight="1" hidden="1">
      <c r="A12" s="21" t="s">
        <v>111</v>
      </c>
      <c r="B12" s="31">
        <v>245</v>
      </c>
      <c r="C12" s="20">
        <v>7542</v>
      </c>
      <c r="D12" s="19">
        <v>0</v>
      </c>
      <c r="E12" s="19">
        <v>16252</v>
      </c>
      <c r="F12" s="19">
        <v>0</v>
      </c>
      <c r="G12" s="20">
        <v>1</v>
      </c>
    </row>
    <row r="13" spans="1:7" s="58" customFormat="1" ht="13.5" customHeight="1" hidden="1">
      <c r="A13" s="21" t="s">
        <v>112</v>
      </c>
      <c r="B13" s="96">
        <v>245</v>
      </c>
      <c r="C13" s="97">
        <v>7302</v>
      </c>
      <c r="D13" s="98">
        <v>0</v>
      </c>
      <c r="E13" s="98">
        <v>18257</v>
      </c>
      <c r="F13" s="98">
        <v>0</v>
      </c>
      <c r="G13" s="97">
        <v>18</v>
      </c>
    </row>
    <row r="14" spans="1:7" s="58" customFormat="1" ht="13.5" customHeight="1" hidden="1">
      <c r="A14" s="21" t="s">
        <v>113</v>
      </c>
      <c r="B14" s="96">
        <v>225</v>
      </c>
      <c r="C14" s="97">
        <v>7452</v>
      </c>
      <c r="D14" s="98">
        <v>0</v>
      </c>
      <c r="E14" s="98">
        <v>20026</v>
      </c>
      <c r="F14" s="98">
        <v>0</v>
      </c>
      <c r="G14" s="97">
        <v>31</v>
      </c>
    </row>
    <row r="15" spans="1:7" s="58" customFormat="1" ht="13.5" customHeight="1" hidden="1">
      <c r="A15" s="21" t="s">
        <v>114</v>
      </c>
      <c r="B15" s="96">
        <v>225</v>
      </c>
      <c r="C15" s="97">
        <v>7544</v>
      </c>
      <c r="D15" s="98">
        <v>61</v>
      </c>
      <c r="E15" s="98">
        <v>21739</v>
      </c>
      <c r="F15" s="98">
        <v>0</v>
      </c>
      <c r="G15" s="97">
        <v>34</v>
      </c>
    </row>
    <row r="16" spans="1:7" s="58" customFormat="1" ht="13.5" customHeight="1" hidden="1">
      <c r="A16" s="21" t="s">
        <v>115</v>
      </c>
      <c r="B16" s="96">
        <v>225</v>
      </c>
      <c r="C16" s="97">
        <v>7844</v>
      </c>
      <c r="D16" s="98">
        <v>61</v>
      </c>
      <c r="E16" s="98">
        <v>21930</v>
      </c>
      <c r="F16" s="98">
        <v>0</v>
      </c>
      <c r="G16" s="97">
        <v>52</v>
      </c>
    </row>
    <row r="17" spans="1:7" s="58" customFormat="1" ht="13.5" customHeight="1" hidden="1">
      <c r="A17" s="21" t="s">
        <v>118</v>
      </c>
      <c r="B17" s="108">
        <v>187.1</v>
      </c>
      <c r="C17" s="97">
        <v>7844</v>
      </c>
      <c r="D17" s="98">
        <v>61</v>
      </c>
      <c r="E17" s="98">
        <v>21930</v>
      </c>
      <c r="F17" s="98">
        <v>0</v>
      </c>
      <c r="G17" s="97">
        <v>52</v>
      </c>
    </row>
    <row r="18" spans="1:7" s="58" customFormat="1" ht="13.5" customHeight="1" hidden="1">
      <c r="A18" s="21" t="s">
        <v>125</v>
      </c>
      <c r="B18" s="108">
        <v>249</v>
      </c>
      <c r="C18" s="97">
        <v>7844</v>
      </c>
      <c r="D18" s="98">
        <v>61</v>
      </c>
      <c r="E18" s="98">
        <v>21930</v>
      </c>
      <c r="F18" s="98">
        <v>0</v>
      </c>
      <c r="G18" s="97">
        <v>99</v>
      </c>
    </row>
    <row r="19" spans="1:7" s="58" customFormat="1" ht="13.5" customHeight="1" hidden="1">
      <c r="A19" s="21" t="s">
        <v>134</v>
      </c>
      <c r="B19" s="108">
        <v>249</v>
      </c>
      <c r="C19" s="97">
        <v>7844</v>
      </c>
      <c r="D19" s="98">
        <v>61</v>
      </c>
      <c r="E19" s="98">
        <v>21930</v>
      </c>
      <c r="F19" s="98">
        <v>0</v>
      </c>
      <c r="G19" s="97">
        <v>105</v>
      </c>
    </row>
    <row r="20" spans="1:7" s="58" customFormat="1" ht="13.5" customHeight="1" hidden="1">
      <c r="A20" s="21" t="s">
        <v>138</v>
      </c>
      <c r="B20" s="108">
        <v>249</v>
      </c>
      <c r="C20" s="97">
        <v>7844</v>
      </c>
      <c r="D20" s="98">
        <v>357</v>
      </c>
      <c r="E20" s="98">
        <v>22587</v>
      </c>
      <c r="F20" s="98">
        <v>0</v>
      </c>
      <c r="G20" s="97">
        <v>105</v>
      </c>
    </row>
    <row r="21" spans="1:7" s="58" customFormat="1" ht="13.5" customHeight="1" hidden="1">
      <c r="A21" s="21" t="s">
        <v>140</v>
      </c>
      <c r="B21" s="109">
        <v>249</v>
      </c>
      <c r="C21" s="80">
        <v>7844</v>
      </c>
      <c r="D21" s="80">
        <v>357</v>
      </c>
      <c r="E21" s="80">
        <v>23280</v>
      </c>
      <c r="F21" s="80">
        <v>0</v>
      </c>
      <c r="G21" s="80">
        <v>125</v>
      </c>
    </row>
    <row r="22" spans="1:7" s="58" customFormat="1" ht="13.5" customHeight="1">
      <c r="A22" s="21" t="s">
        <v>148</v>
      </c>
      <c r="B22" s="109">
        <v>249</v>
      </c>
      <c r="C22" s="80">
        <v>7920</v>
      </c>
      <c r="D22" s="80">
        <v>357</v>
      </c>
      <c r="E22" s="80">
        <v>23758</v>
      </c>
      <c r="F22" s="80">
        <v>0</v>
      </c>
      <c r="G22" s="80">
        <v>125</v>
      </c>
    </row>
    <row r="23" spans="1:7" s="58" customFormat="1" ht="13.5" customHeight="1">
      <c r="A23" s="21" t="s">
        <v>160</v>
      </c>
      <c r="B23" s="109">
        <v>249</v>
      </c>
      <c r="C23" s="80">
        <v>8020</v>
      </c>
      <c r="D23" s="80">
        <v>357</v>
      </c>
      <c r="E23" s="80">
        <v>24986</v>
      </c>
      <c r="F23" s="80">
        <v>0</v>
      </c>
      <c r="G23" s="80">
        <v>133</v>
      </c>
    </row>
    <row r="24" spans="1:7" s="58" customFormat="1" ht="13.5" customHeight="1">
      <c r="A24" s="21" t="s">
        <v>162</v>
      </c>
      <c r="B24" s="109">
        <v>249</v>
      </c>
      <c r="C24" s="80">
        <v>8065</v>
      </c>
      <c r="D24" s="80">
        <v>357</v>
      </c>
      <c r="E24" s="80">
        <v>25221</v>
      </c>
      <c r="F24" s="80">
        <v>0</v>
      </c>
      <c r="G24" s="80">
        <v>136</v>
      </c>
    </row>
    <row r="25" spans="1:7" s="58" customFormat="1" ht="13.5" customHeight="1">
      <c r="A25" s="21" t="s">
        <v>179</v>
      </c>
      <c r="B25" s="109">
        <v>249</v>
      </c>
      <c r="C25" s="80">
        <v>8065</v>
      </c>
      <c r="D25" s="80">
        <v>357</v>
      </c>
      <c r="E25" s="80">
        <v>25933</v>
      </c>
      <c r="F25" s="80">
        <v>0</v>
      </c>
      <c r="G25" s="80">
        <v>150</v>
      </c>
    </row>
    <row r="26" spans="1:7" s="58" customFormat="1" ht="13.5" customHeight="1">
      <c r="A26" s="21" t="s">
        <v>180</v>
      </c>
      <c r="B26" s="109">
        <v>249</v>
      </c>
      <c r="C26" s="80">
        <f>C28</f>
        <v>8065</v>
      </c>
      <c r="D26" s="80">
        <f>D28</f>
        <v>357</v>
      </c>
      <c r="E26" s="80">
        <f>E28</f>
        <v>25985</v>
      </c>
      <c r="F26" s="80">
        <f>F28</f>
        <v>0</v>
      </c>
      <c r="G26" s="80">
        <f>G28</f>
        <v>150</v>
      </c>
    </row>
    <row r="27" spans="1:7" s="58" customFormat="1" ht="9" customHeight="1">
      <c r="A27" s="21"/>
      <c r="B27" s="99"/>
      <c r="C27" s="100"/>
      <c r="D27" s="101"/>
      <c r="E27" s="101"/>
      <c r="F27" s="101"/>
      <c r="G27" s="97"/>
    </row>
    <row r="28" spans="1:7" s="58" customFormat="1" ht="15" customHeight="1">
      <c r="A28" s="28" t="s">
        <v>46</v>
      </c>
      <c r="B28" s="102"/>
      <c r="C28" s="103">
        <v>8065</v>
      </c>
      <c r="D28" s="103">
        <v>357</v>
      </c>
      <c r="E28" s="103">
        <v>25985</v>
      </c>
      <c r="F28" s="103">
        <v>0</v>
      </c>
      <c r="G28" s="105">
        <v>150</v>
      </c>
    </row>
    <row r="29" spans="1:7" s="58" customFormat="1" ht="13.5" customHeight="1">
      <c r="A29" s="78" t="s">
        <v>136</v>
      </c>
      <c r="B29" s="94"/>
      <c r="C29" s="94"/>
      <c r="D29" s="94"/>
      <c r="E29" s="95"/>
      <c r="F29" s="95"/>
      <c r="G29" s="95"/>
    </row>
    <row r="30" spans="1:7" s="58" customFormat="1" ht="15" customHeight="1">
      <c r="A30" s="125" t="s">
        <v>124</v>
      </c>
      <c r="B30" s="126"/>
      <c r="C30" s="126"/>
      <c r="D30" s="126"/>
      <c r="E30" s="126"/>
      <c r="F30" s="126"/>
      <c r="G30" s="126"/>
    </row>
    <row r="31" spans="1:7" s="58" customFormat="1" ht="15" customHeight="1">
      <c r="A31" s="125" t="s">
        <v>130</v>
      </c>
      <c r="B31" s="126"/>
      <c r="C31" s="126"/>
      <c r="D31" s="126"/>
      <c r="E31" s="126"/>
      <c r="F31" s="126"/>
      <c r="G31" s="126"/>
    </row>
    <row r="32" spans="1:17" s="58" customFormat="1" ht="15" customHeight="1">
      <c r="A32" s="125" t="s">
        <v>166</v>
      </c>
      <c r="B32" s="126"/>
      <c r="C32" s="126"/>
      <c r="D32" s="126"/>
      <c r="E32" s="126"/>
      <c r="F32" s="126"/>
      <c r="G32" s="126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="58" customFormat="1" ht="14.25" customHeight="1"/>
    <row r="34" s="58" customFormat="1" ht="14.25" customHeight="1"/>
    <row r="35" s="58" customFormat="1" ht="14.25" customHeight="1"/>
    <row r="36" s="58" customFormat="1" ht="14.25" customHeight="1"/>
    <row r="37" s="58" customFormat="1" ht="14.25" customHeight="1"/>
    <row r="38" s="58" customFormat="1" ht="14.25" customHeight="1"/>
    <row r="39" s="58" customFormat="1" ht="14.25" customHeight="1"/>
    <row r="40" s="58" customFormat="1" ht="14.25" customHeight="1"/>
    <row r="41" s="58" customFormat="1" ht="14.25" customHeight="1"/>
    <row r="42" s="58" customFormat="1" ht="14.25" customHeight="1"/>
    <row r="43" s="58" customFormat="1" ht="14.25" customHeight="1"/>
  </sheetData>
  <mergeCells count="3">
    <mergeCell ref="A30:G30"/>
    <mergeCell ref="A31:G31"/>
    <mergeCell ref="A32:G32"/>
  </mergeCells>
  <printOptions horizontalCentered="1"/>
  <pageMargins left="0.7874015748031497" right="0.7874015748031497" top="0.7874015748031497" bottom="0.5905511811023623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46.5" customHeight="1">
      <c r="A1" s="10" t="s">
        <v>156</v>
      </c>
      <c r="B1" s="11"/>
      <c r="C1" s="2"/>
      <c r="D1" s="3"/>
      <c r="E1" s="2"/>
      <c r="F1" s="2"/>
      <c r="G1" s="3"/>
    </row>
    <row r="2" spans="1:7" ht="16.5">
      <c r="A2" s="12" t="s">
        <v>49</v>
      </c>
      <c r="B2" s="12" t="s">
        <v>59</v>
      </c>
      <c r="C2" s="13" t="s">
        <v>60</v>
      </c>
      <c r="D2" s="14" t="s">
        <v>28</v>
      </c>
      <c r="E2" s="14" t="s">
        <v>61</v>
      </c>
      <c r="F2" s="13" t="s">
        <v>165</v>
      </c>
      <c r="G2" s="14" t="s">
        <v>58</v>
      </c>
    </row>
    <row r="3" spans="1:7" ht="16.5">
      <c r="A3" s="15" t="s">
        <v>64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62</v>
      </c>
      <c r="G3" s="16" t="s">
        <v>63</v>
      </c>
    </row>
    <row r="4" spans="1:7" ht="16.5" customHeight="1" hidden="1">
      <c r="A4" s="7" t="s">
        <v>65</v>
      </c>
      <c r="B4" s="17">
        <v>115</v>
      </c>
      <c r="C4" s="18">
        <v>5747</v>
      </c>
      <c r="D4" s="18">
        <v>0</v>
      </c>
      <c r="E4" s="18">
        <v>0</v>
      </c>
      <c r="F4" s="22">
        <v>8</v>
      </c>
      <c r="G4" s="19">
        <v>22</v>
      </c>
    </row>
    <row r="5" spans="1:7" ht="16.5" customHeight="1" hidden="1">
      <c r="A5" s="7" t="s">
        <v>66</v>
      </c>
      <c r="B5" s="17">
        <v>115</v>
      </c>
      <c r="C5" s="18">
        <v>5747</v>
      </c>
      <c r="D5" s="18">
        <v>0</v>
      </c>
      <c r="E5" s="18">
        <v>0</v>
      </c>
      <c r="F5" s="22">
        <v>8</v>
      </c>
      <c r="G5" s="19">
        <v>26</v>
      </c>
    </row>
    <row r="6" spans="1:7" ht="16.5" customHeight="1" hidden="1">
      <c r="A6" s="7" t="s">
        <v>67</v>
      </c>
      <c r="B6" s="17">
        <v>115</v>
      </c>
      <c r="C6" s="18">
        <v>6379</v>
      </c>
      <c r="D6" s="18">
        <v>0</v>
      </c>
      <c r="E6" s="18">
        <v>0</v>
      </c>
      <c r="F6" s="22">
        <v>8</v>
      </c>
      <c r="G6" s="19">
        <v>26</v>
      </c>
    </row>
    <row r="7" spans="1:7" ht="16.5" customHeight="1" hidden="1">
      <c r="A7" s="7" t="s">
        <v>68</v>
      </c>
      <c r="B7" s="17">
        <v>115</v>
      </c>
      <c r="C7" s="18">
        <v>7281</v>
      </c>
      <c r="D7" s="18">
        <v>0</v>
      </c>
      <c r="E7" s="18">
        <v>0</v>
      </c>
      <c r="F7" s="22">
        <v>8</v>
      </c>
      <c r="G7" s="19">
        <v>27</v>
      </c>
    </row>
    <row r="8" spans="1:7" ht="16.5" customHeight="1" hidden="1">
      <c r="A8" s="7" t="s">
        <v>52</v>
      </c>
      <c r="B8" s="17">
        <v>115</v>
      </c>
      <c r="C8" s="18">
        <v>7281</v>
      </c>
      <c r="D8" s="18">
        <v>0</v>
      </c>
      <c r="E8" s="18">
        <v>0</v>
      </c>
      <c r="F8" s="22">
        <v>8</v>
      </c>
      <c r="G8" s="20">
        <v>32</v>
      </c>
    </row>
    <row r="9" spans="1:7" ht="16.5" customHeight="1" hidden="1">
      <c r="A9" s="7" t="s">
        <v>53</v>
      </c>
      <c r="B9" s="17">
        <v>130</v>
      </c>
      <c r="C9" s="18">
        <v>6757</v>
      </c>
      <c r="D9" s="18">
        <v>1680</v>
      </c>
      <c r="E9" s="18">
        <v>2112</v>
      </c>
      <c r="F9" s="22">
        <v>0</v>
      </c>
      <c r="G9" s="20">
        <v>7</v>
      </c>
    </row>
    <row r="10" spans="1:7" ht="16.5" customHeight="1" hidden="1">
      <c r="A10" s="7" t="s">
        <v>54</v>
      </c>
      <c r="B10" s="17">
        <v>130</v>
      </c>
      <c r="C10" s="18">
        <v>6757</v>
      </c>
      <c r="D10" s="18">
        <v>1680</v>
      </c>
      <c r="E10" s="18">
        <v>3508</v>
      </c>
      <c r="F10" s="22">
        <v>0</v>
      </c>
      <c r="G10" s="20">
        <v>10</v>
      </c>
    </row>
    <row r="11" spans="1:7" ht="16.5" customHeight="1" hidden="1">
      <c r="A11" s="21" t="s">
        <v>38</v>
      </c>
      <c r="B11" s="31">
        <v>130</v>
      </c>
      <c r="C11" s="20">
        <v>7157</v>
      </c>
      <c r="D11" s="20">
        <v>1680</v>
      </c>
      <c r="E11" s="20">
        <v>3508</v>
      </c>
      <c r="F11" s="19">
        <v>0</v>
      </c>
      <c r="G11" s="20">
        <v>15</v>
      </c>
    </row>
    <row r="12" spans="1:7" ht="16.5" customHeight="1" hidden="1">
      <c r="A12" s="21" t="s">
        <v>111</v>
      </c>
      <c r="B12" s="31">
        <v>130</v>
      </c>
      <c r="C12" s="20">
        <v>7157</v>
      </c>
      <c r="D12" s="20">
        <v>1680</v>
      </c>
      <c r="E12" s="20">
        <v>3508</v>
      </c>
      <c r="F12" s="19">
        <v>0</v>
      </c>
      <c r="G12" s="20">
        <v>17</v>
      </c>
    </row>
    <row r="13" spans="1:7" s="58" customFormat="1" ht="16.5" customHeight="1" hidden="1">
      <c r="A13" s="21" t="s">
        <v>112</v>
      </c>
      <c r="B13" s="96">
        <v>130</v>
      </c>
      <c r="C13" s="97">
        <v>7457</v>
      </c>
      <c r="D13" s="97">
        <v>1680</v>
      </c>
      <c r="E13" s="97">
        <v>3708</v>
      </c>
      <c r="F13" s="98">
        <v>0</v>
      </c>
      <c r="G13" s="97">
        <v>0</v>
      </c>
    </row>
    <row r="14" spans="1:7" s="58" customFormat="1" ht="16.5" customHeight="1" hidden="1">
      <c r="A14" s="21" t="s">
        <v>113</v>
      </c>
      <c r="B14" s="96">
        <v>130</v>
      </c>
      <c r="C14" s="97">
        <v>7932</v>
      </c>
      <c r="D14" s="97">
        <v>1680</v>
      </c>
      <c r="E14" s="97">
        <v>4685</v>
      </c>
      <c r="F14" s="98">
        <v>0</v>
      </c>
      <c r="G14" s="97">
        <v>20</v>
      </c>
    </row>
    <row r="15" spans="1:7" s="58" customFormat="1" ht="16.5" customHeight="1" hidden="1">
      <c r="A15" s="21" t="s">
        <v>114</v>
      </c>
      <c r="B15" s="96">
        <v>130</v>
      </c>
      <c r="C15" s="97">
        <v>7932</v>
      </c>
      <c r="D15" s="97">
        <v>1680</v>
      </c>
      <c r="E15" s="97">
        <v>5199</v>
      </c>
      <c r="F15" s="98">
        <v>0</v>
      </c>
      <c r="G15" s="97">
        <v>21</v>
      </c>
    </row>
    <row r="16" spans="1:7" s="58" customFormat="1" ht="16.5" customHeight="1" hidden="1">
      <c r="A16" s="21" t="s">
        <v>115</v>
      </c>
      <c r="B16" s="96">
        <v>130</v>
      </c>
      <c r="C16" s="97">
        <v>7932</v>
      </c>
      <c r="D16" s="97">
        <v>1680</v>
      </c>
      <c r="E16" s="97">
        <v>5199</v>
      </c>
      <c r="F16" s="98">
        <v>0</v>
      </c>
      <c r="G16" s="97">
        <v>21</v>
      </c>
    </row>
    <row r="17" spans="1:7" s="58" customFormat="1" ht="16.5" customHeight="1" hidden="1">
      <c r="A17" s="21" t="s">
        <v>118</v>
      </c>
      <c r="B17" s="108">
        <v>138.9</v>
      </c>
      <c r="C17" s="97">
        <v>7632</v>
      </c>
      <c r="D17" s="97">
        <v>1680</v>
      </c>
      <c r="E17" s="97">
        <v>5199</v>
      </c>
      <c r="F17" s="98">
        <v>0</v>
      </c>
      <c r="G17" s="97">
        <v>21</v>
      </c>
    </row>
    <row r="18" spans="1:7" s="58" customFormat="1" ht="16.5" customHeight="1" hidden="1">
      <c r="A18" s="21" t="s">
        <v>125</v>
      </c>
      <c r="B18" s="108">
        <v>121.9</v>
      </c>
      <c r="C18" s="97">
        <v>7883</v>
      </c>
      <c r="D18" s="97">
        <v>1680</v>
      </c>
      <c r="E18" s="97">
        <v>5199</v>
      </c>
      <c r="F18" s="98">
        <v>0</v>
      </c>
      <c r="G18" s="97">
        <v>21</v>
      </c>
    </row>
    <row r="19" spans="1:7" s="58" customFormat="1" ht="16.5" customHeight="1" hidden="1">
      <c r="A19" s="21" t="s">
        <v>134</v>
      </c>
      <c r="B19" s="108">
        <v>121.9</v>
      </c>
      <c r="C19" s="97">
        <v>7943</v>
      </c>
      <c r="D19" s="97">
        <v>1680</v>
      </c>
      <c r="E19" s="97">
        <v>5509</v>
      </c>
      <c r="F19" s="98">
        <v>0</v>
      </c>
      <c r="G19" s="97">
        <v>21</v>
      </c>
    </row>
    <row r="20" spans="1:7" s="58" customFormat="1" ht="16.5" customHeight="1" hidden="1">
      <c r="A20" s="21" t="s">
        <v>138</v>
      </c>
      <c r="B20" s="108">
        <v>121.9</v>
      </c>
      <c r="C20" s="97">
        <v>7943</v>
      </c>
      <c r="D20" s="97">
        <v>1680</v>
      </c>
      <c r="E20" s="97">
        <v>5649</v>
      </c>
      <c r="F20" s="98">
        <v>0</v>
      </c>
      <c r="G20" s="97">
        <v>21</v>
      </c>
    </row>
    <row r="21" spans="1:7" s="58" customFormat="1" ht="16.5" customHeight="1" hidden="1">
      <c r="A21" s="21" t="s">
        <v>140</v>
      </c>
      <c r="B21" s="109">
        <v>121.9</v>
      </c>
      <c r="C21" s="80">
        <v>7943</v>
      </c>
      <c r="D21" s="80">
        <v>1680</v>
      </c>
      <c r="E21" s="80">
        <v>6355</v>
      </c>
      <c r="F21" s="80">
        <v>0</v>
      </c>
      <c r="G21" s="80">
        <v>21</v>
      </c>
    </row>
    <row r="22" spans="1:7" s="58" customFormat="1" ht="16.5" customHeight="1">
      <c r="A22" s="21" t="s">
        <v>148</v>
      </c>
      <c r="B22" s="109">
        <v>121.9</v>
      </c>
      <c r="C22" s="80">
        <v>7943</v>
      </c>
      <c r="D22" s="80">
        <v>1680</v>
      </c>
      <c r="E22" s="80">
        <v>6355</v>
      </c>
      <c r="F22" s="80">
        <v>0</v>
      </c>
      <c r="G22" s="80">
        <v>21</v>
      </c>
    </row>
    <row r="23" spans="1:7" s="58" customFormat="1" ht="16.5" customHeight="1">
      <c r="A23" s="21" t="s">
        <v>160</v>
      </c>
      <c r="B23" s="109">
        <v>121.9</v>
      </c>
      <c r="C23" s="80">
        <v>7988</v>
      </c>
      <c r="D23" s="80">
        <v>1680</v>
      </c>
      <c r="E23" s="80">
        <v>6355</v>
      </c>
      <c r="F23" s="80">
        <v>0</v>
      </c>
      <c r="G23" s="80">
        <v>21</v>
      </c>
    </row>
    <row r="24" spans="1:7" s="58" customFormat="1" ht="16.5" customHeight="1">
      <c r="A24" s="21" t="s">
        <v>162</v>
      </c>
      <c r="B24" s="109">
        <v>121.9</v>
      </c>
      <c r="C24" s="80">
        <v>7988</v>
      </c>
      <c r="D24" s="80">
        <v>1680</v>
      </c>
      <c r="E24" s="80">
        <v>6355</v>
      </c>
      <c r="F24" s="80">
        <v>0</v>
      </c>
      <c r="G24" s="80">
        <v>21</v>
      </c>
    </row>
    <row r="25" spans="1:7" s="58" customFormat="1" ht="16.5" customHeight="1">
      <c r="A25" s="21" t="s">
        <v>179</v>
      </c>
      <c r="B25" s="109">
        <v>121.9</v>
      </c>
      <c r="C25" s="80">
        <v>7988</v>
      </c>
      <c r="D25" s="80">
        <v>1680</v>
      </c>
      <c r="E25" s="80">
        <v>6355</v>
      </c>
      <c r="F25" s="80">
        <v>0</v>
      </c>
      <c r="G25" s="80">
        <v>21</v>
      </c>
    </row>
    <row r="26" spans="1:7" s="58" customFormat="1" ht="16.5" customHeight="1">
      <c r="A26" s="21" t="s">
        <v>180</v>
      </c>
      <c r="B26" s="109">
        <v>121.9</v>
      </c>
      <c r="C26" s="80">
        <f>C28</f>
        <v>8049</v>
      </c>
      <c r="D26" s="80">
        <f>D28</f>
        <v>1695</v>
      </c>
      <c r="E26" s="80">
        <f>E28</f>
        <v>6355</v>
      </c>
      <c r="F26" s="80">
        <f>F28</f>
        <v>0</v>
      </c>
      <c r="G26" s="80">
        <f>G28</f>
        <v>22</v>
      </c>
    </row>
    <row r="27" spans="1:7" s="58" customFormat="1" ht="7.5" customHeight="1">
      <c r="A27" s="21"/>
      <c r="B27" s="99"/>
      <c r="C27" s="100"/>
      <c r="D27" s="100"/>
      <c r="E27" s="100"/>
      <c r="F27" s="101"/>
      <c r="G27" s="97"/>
    </row>
    <row r="28" spans="1:7" s="58" customFormat="1" ht="15" customHeight="1">
      <c r="A28" s="28" t="s">
        <v>47</v>
      </c>
      <c r="B28" s="102"/>
      <c r="C28" s="103">
        <v>8049</v>
      </c>
      <c r="D28" s="103">
        <v>1695</v>
      </c>
      <c r="E28" s="103">
        <v>6355</v>
      </c>
      <c r="F28" s="104">
        <v>0</v>
      </c>
      <c r="G28" s="105">
        <v>22</v>
      </c>
    </row>
    <row r="29" spans="1:7" s="58" customFormat="1" ht="15" customHeight="1">
      <c r="A29" s="78" t="s">
        <v>136</v>
      </c>
      <c r="B29" s="94"/>
      <c r="C29" s="94"/>
      <c r="D29" s="94"/>
      <c r="E29" s="95"/>
      <c r="F29" s="95"/>
      <c r="G29" s="95"/>
    </row>
    <row r="30" spans="1:7" s="58" customFormat="1" ht="15" customHeight="1">
      <c r="A30" s="125" t="s">
        <v>124</v>
      </c>
      <c r="B30" s="126"/>
      <c r="C30" s="126"/>
      <c r="D30" s="126"/>
      <c r="E30" s="126"/>
      <c r="F30" s="126"/>
      <c r="G30" s="126"/>
    </row>
    <row r="31" spans="1:7" s="58" customFormat="1" ht="15" customHeight="1">
      <c r="A31" s="125" t="s">
        <v>127</v>
      </c>
      <c r="B31" s="126"/>
      <c r="C31" s="126"/>
      <c r="D31" s="126"/>
      <c r="E31" s="126"/>
      <c r="F31" s="126"/>
      <c r="G31" s="126"/>
    </row>
    <row r="32" spans="1:17" s="58" customFormat="1" ht="15" customHeight="1">
      <c r="A32" s="125" t="s">
        <v>166</v>
      </c>
      <c r="B32" s="126"/>
      <c r="C32" s="126"/>
      <c r="D32" s="126"/>
      <c r="E32" s="126"/>
      <c r="F32" s="126"/>
      <c r="G32" s="126"/>
      <c r="H32" s="75"/>
      <c r="I32" s="75"/>
      <c r="J32" s="75"/>
      <c r="K32" s="75"/>
      <c r="L32" s="75"/>
      <c r="M32" s="75"/>
      <c r="N32" s="75"/>
      <c r="O32" s="75"/>
      <c r="P32" s="75"/>
      <c r="Q32" s="75"/>
    </row>
  </sheetData>
  <mergeCells count="3">
    <mergeCell ref="A30:G30"/>
    <mergeCell ref="A31:G31"/>
    <mergeCell ref="A32:G32"/>
  </mergeCells>
  <printOptions horizontalCentered="1"/>
  <pageMargins left="0.7874015748031497" right="0.7874015748031497" top="4.133858267716536" bottom="0.7874015748031497" header="0.3937007874015748" footer="0.3937007874015748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0" t="s">
        <v>168</v>
      </c>
      <c r="B1" s="11"/>
      <c r="C1" s="2"/>
      <c r="D1" s="3"/>
      <c r="E1" s="2"/>
      <c r="F1" s="2"/>
      <c r="G1" s="3"/>
    </row>
    <row r="2" spans="1:7" ht="16.5">
      <c r="A2" s="12" t="s">
        <v>49</v>
      </c>
      <c r="B2" s="12" t="s">
        <v>59</v>
      </c>
      <c r="C2" s="13" t="s">
        <v>60</v>
      </c>
      <c r="D2" s="14" t="s">
        <v>28</v>
      </c>
      <c r="E2" s="14" t="s">
        <v>61</v>
      </c>
      <c r="F2" s="13" t="s">
        <v>165</v>
      </c>
      <c r="G2" s="14" t="s">
        <v>58</v>
      </c>
    </row>
    <row r="3" spans="1:7" ht="16.5">
      <c r="A3" s="15" t="s">
        <v>64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62</v>
      </c>
      <c r="G3" s="16" t="s">
        <v>63</v>
      </c>
    </row>
    <row r="4" spans="1:7" ht="16.5" customHeight="1" hidden="1">
      <c r="A4" s="7" t="s">
        <v>65</v>
      </c>
      <c r="B4" s="17">
        <v>429</v>
      </c>
      <c r="C4" s="18">
        <v>20396</v>
      </c>
      <c r="D4" s="18">
        <v>849</v>
      </c>
      <c r="E4" s="22">
        <v>2588</v>
      </c>
      <c r="F4" s="22">
        <v>2</v>
      </c>
      <c r="G4" s="19">
        <v>13</v>
      </c>
    </row>
    <row r="5" spans="1:7" ht="16.5" customHeight="1" hidden="1">
      <c r="A5" s="7" t="s">
        <v>66</v>
      </c>
      <c r="B5" s="17">
        <v>429</v>
      </c>
      <c r="C5" s="18">
        <v>23287</v>
      </c>
      <c r="D5" s="18">
        <v>849</v>
      </c>
      <c r="E5" s="22">
        <v>2850</v>
      </c>
      <c r="F5" s="22">
        <v>2</v>
      </c>
      <c r="G5" s="19">
        <v>16</v>
      </c>
    </row>
    <row r="6" spans="1:7" ht="16.5" customHeight="1" hidden="1">
      <c r="A6" s="7" t="s">
        <v>67</v>
      </c>
      <c r="B6" s="17">
        <v>429</v>
      </c>
      <c r="C6" s="18">
        <v>27048</v>
      </c>
      <c r="D6" s="18">
        <v>849</v>
      </c>
      <c r="E6" s="22">
        <v>3020</v>
      </c>
      <c r="F6" s="22">
        <v>2</v>
      </c>
      <c r="G6" s="19">
        <v>21</v>
      </c>
    </row>
    <row r="7" spans="1:7" ht="16.5" customHeight="1" hidden="1">
      <c r="A7" s="7" t="s">
        <v>68</v>
      </c>
      <c r="B7" s="17">
        <v>429</v>
      </c>
      <c r="C7" s="18">
        <v>29000</v>
      </c>
      <c r="D7" s="18">
        <v>849</v>
      </c>
      <c r="E7" s="22">
        <v>3326</v>
      </c>
      <c r="F7" s="22">
        <v>2</v>
      </c>
      <c r="G7" s="19">
        <v>21</v>
      </c>
    </row>
    <row r="8" spans="1:7" ht="16.5" customHeight="1" hidden="1">
      <c r="A8" s="7" t="s">
        <v>52</v>
      </c>
      <c r="B8" s="17">
        <v>429</v>
      </c>
      <c r="C8" s="18">
        <v>30751</v>
      </c>
      <c r="D8" s="18">
        <v>849</v>
      </c>
      <c r="E8" s="22">
        <v>3775</v>
      </c>
      <c r="F8" s="22">
        <v>2</v>
      </c>
      <c r="G8" s="20">
        <v>28</v>
      </c>
    </row>
    <row r="9" spans="1:7" ht="16.5" customHeight="1" hidden="1">
      <c r="A9" s="7" t="s">
        <v>53</v>
      </c>
      <c r="B9" s="17">
        <v>326</v>
      </c>
      <c r="C9" s="18">
        <v>38864</v>
      </c>
      <c r="D9" s="18">
        <v>0</v>
      </c>
      <c r="E9" s="22">
        <v>1800</v>
      </c>
      <c r="F9" s="22">
        <v>0</v>
      </c>
      <c r="G9" s="20">
        <v>22</v>
      </c>
    </row>
    <row r="10" spans="1:7" ht="16.5" customHeight="1" hidden="1">
      <c r="A10" s="7" t="s">
        <v>54</v>
      </c>
      <c r="B10" s="17">
        <v>326</v>
      </c>
      <c r="C10" s="18">
        <v>42092</v>
      </c>
      <c r="D10" s="18">
        <v>0</v>
      </c>
      <c r="E10" s="22">
        <v>2257</v>
      </c>
      <c r="F10" s="22">
        <v>0</v>
      </c>
      <c r="G10" s="20">
        <v>22</v>
      </c>
    </row>
    <row r="11" spans="1:7" ht="16.5" customHeight="1" hidden="1">
      <c r="A11" s="21" t="s">
        <v>38</v>
      </c>
      <c r="B11" s="31">
        <v>326</v>
      </c>
      <c r="C11" s="20">
        <v>44567</v>
      </c>
      <c r="D11" s="20">
        <v>0</v>
      </c>
      <c r="E11" s="19">
        <v>2257</v>
      </c>
      <c r="F11" s="19">
        <v>0</v>
      </c>
      <c r="G11" s="20">
        <v>0</v>
      </c>
    </row>
    <row r="12" spans="1:7" ht="16.5" customHeight="1" hidden="1">
      <c r="A12" s="21" t="s">
        <v>111</v>
      </c>
      <c r="B12" s="31">
        <v>326</v>
      </c>
      <c r="C12" s="20">
        <v>46312</v>
      </c>
      <c r="D12" s="20">
        <v>0</v>
      </c>
      <c r="E12" s="19">
        <v>2257</v>
      </c>
      <c r="F12" s="19">
        <v>0</v>
      </c>
      <c r="G12" s="20">
        <v>0</v>
      </c>
    </row>
    <row r="13" spans="1:7" s="58" customFormat="1" ht="15" customHeight="1" hidden="1">
      <c r="A13" s="21" t="s">
        <v>112</v>
      </c>
      <c r="B13" s="96">
        <v>326</v>
      </c>
      <c r="C13" s="97">
        <v>48562</v>
      </c>
      <c r="D13" s="97">
        <v>0</v>
      </c>
      <c r="E13" s="98">
        <v>2257</v>
      </c>
      <c r="F13" s="98">
        <v>0</v>
      </c>
      <c r="G13" s="97">
        <v>0</v>
      </c>
    </row>
    <row r="14" spans="1:7" s="58" customFormat="1" ht="15" customHeight="1" hidden="1">
      <c r="A14" s="21" t="s">
        <v>113</v>
      </c>
      <c r="B14" s="96">
        <v>326</v>
      </c>
      <c r="C14" s="97">
        <v>49427</v>
      </c>
      <c r="D14" s="97">
        <v>0</v>
      </c>
      <c r="E14" s="98">
        <v>2257</v>
      </c>
      <c r="F14" s="98">
        <v>0</v>
      </c>
      <c r="G14" s="97">
        <v>0</v>
      </c>
    </row>
    <row r="15" spans="1:7" s="58" customFormat="1" ht="15" customHeight="1" hidden="1">
      <c r="A15" s="21" t="s">
        <v>114</v>
      </c>
      <c r="B15" s="96">
        <v>326</v>
      </c>
      <c r="C15" s="97">
        <v>49427</v>
      </c>
      <c r="D15" s="97">
        <v>0</v>
      </c>
      <c r="E15" s="98">
        <v>2382</v>
      </c>
      <c r="F15" s="98">
        <v>0</v>
      </c>
      <c r="G15" s="97">
        <v>0</v>
      </c>
    </row>
    <row r="16" spans="1:7" s="58" customFormat="1" ht="14.25" customHeight="1" hidden="1">
      <c r="A16" s="21" t="s">
        <v>115</v>
      </c>
      <c r="B16" s="96">
        <v>326</v>
      </c>
      <c r="C16" s="97">
        <v>49444</v>
      </c>
      <c r="D16" s="97">
        <v>0</v>
      </c>
      <c r="E16" s="98">
        <v>2657</v>
      </c>
      <c r="F16" s="98">
        <v>0</v>
      </c>
      <c r="G16" s="97">
        <v>1</v>
      </c>
    </row>
    <row r="17" spans="1:7" s="58" customFormat="1" ht="14.25" customHeight="1" hidden="1">
      <c r="A17" s="21" t="s">
        <v>118</v>
      </c>
      <c r="B17" s="108">
        <v>326</v>
      </c>
      <c r="C17" s="97">
        <v>58581</v>
      </c>
      <c r="D17" s="97">
        <v>0</v>
      </c>
      <c r="E17" s="98">
        <v>2257</v>
      </c>
      <c r="F17" s="98">
        <v>0</v>
      </c>
      <c r="G17" s="97">
        <v>1</v>
      </c>
    </row>
    <row r="18" spans="1:7" s="58" customFormat="1" ht="14.25" customHeight="1" hidden="1">
      <c r="A18" s="21" t="s">
        <v>125</v>
      </c>
      <c r="B18" s="108">
        <v>326</v>
      </c>
      <c r="C18" s="97">
        <v>58581</v>
      </c>
      <c r="D18" s="97">
        <v>0</v>
      </c>
      <c r="E18" s="98">
        <v>2257</v>
      </c>
      <c r="F18" s="98">
        <v>0</v>
      </c>
      <c r="G18" s="97">
        <v>1</v>
      </c>
    </row>
    <row r="19" spans="1:7" s="58" customFormat="1" ht="14.25" customHeight="1" hidden="1">
      <c r="A19" s="21" t="s">
        <v>134</v>
      </c>
      <c r="B19" s="108">
        <v>326</v>
      </c>
      <c r="C19" s="97">
        <v>58581</v>
      </c>
      <c r="D19" s="97">
        <v>0</v>
      </c>
      <c r="E19" s="98">
        <v>2257</v>
      </c>
      <c r="F19" s="98">
        <v>0</v>
      </c>
      <c r="G19" s="97">
        <v>1</v>
      </c>
    </row>
    <row r="20" spans="1:7" s="58" customFormat="1" ht="14.25" customHeight="1" hidden="1">
      <c r="A20" s="21" t="s">
        <v>138</v>
      </c>
      <c r="B20" s="108">
        <v>326</v>
      </c>
      <c r="C20" s="97">
        <v>58581</v>
      </c>
      <c r="D20" s="97">
        <v>0</v>
      </c>
      <c r="E20" s="98">
        <v>2257</v>
      </c>
      <c r="F20" s="98">
        <v>0</v>
      </c>
      <c r="G20" s="97">
        <v>1</v>
      </c>
    </row>
    <row r="21" spans="1:7" s="58" customFormat="1" ht="14.25" customHeight="1" hidden="1">
      <c r="A21" s="21" t="s">
        <v>140</v>
      </c>
      <c r="B21" s="109">
        <v>326</v>
      </c>
      <c r="C21" s="80">
        <v>58581</v>
      </c>
      <c r="D21" s="80">
        <v>0</v>
      </c>
      <c r="E21" s="80">
        <v>2257</v>
      </c>
      <c r="F21" s="80">
        <v>0</v>
      </c>
      <c r="G21" s="80">
        <v>1</v>
      </c>
    </row>
    <row r="22" spans="1:7" s="58" customFormat="1" ht="14.25" customHeight="1">
      <c r="A22" s="21" t="s">
        <v>144</v>
      </c>
      <c r="B22" s="109">
        <v>326</v>
      </c>
      <c r="C22" s="80">
        <v>58581</v>
      </c>
      <c r="D22" s="80">
        <v>0</v>
      </c>
      <c r="E22" s="80">
        <v>2257</v>
      </c>
      <c r="F22" s="80">
        <v>0</v>
      </c>
      <c r="G22" s="80">
        <v>1</v>
      </c>
    </row>
    <row r="23" spans="1:7" s="58" customFormat="1" ht="14.25" customHeight="1">
      <c r="A23" s="21" t="s">
        <v>160</v>
      </c>
      <c r="B23" s="109">
        <v>326</v>
      </c>
      <c r="C23" s="80">
        <v>58581</v>
      </c>
      <c r="D23" s="80">
        <v>0</v>
      </c>
      <c r="E23" s="80">
        <v>2257</v>
      </c>
      <c r="F23" s="80">
        <v>0</v>
      </c>
      <c r="G23" s="80">
        <v>1</v>
      </c>
    </row>
    <row r="24" spans="1:7" s="58" customFormat="1" ht="14.25" customHeight="1">
      <c r="A24" s="21" t="s">
        <v>162</v>
      </c>
      <c r="B24" s="109">
        <v>326</v>
      </c>
      <c r="C24" s="80">
        <v>58581</v>
      </c>
      <c r="D24" s="80">
        <v>125</v>
      </c>
      <c r="E24" s="80">
        <v>2787</v>
      </c>
      <c r="F24" s="80">
        <v>0</v>
      </c>
      <c r="G24" s="80">
        <v>1</v>
      </c>
    </row>
    <row r="25" spans="1:7" s="58" customFormat="1" ht="14.25" customHeight="1">
      <c r="A25" s="21" t="s">
        <v>179</v>
      </c>
      <c r="B25" s="109">
        <v>326</v>
      </c>
      <c r="C25" s="80">
        <v>58581</v>
      </c>
      <c r="D25" s="80">
        <v>125</v>
      </c>
      <c r="E25" s="80">
        <v>3062</v>
      </c>
      <c r="F25" s="80">
        <v>0</v>
      </c>
      <c r="G25" s="80">
        <v>2</v>
      </c>
    </row>
    <row r="26" spans="1:7" s="58" customFormat="1" ht="14.25" customHeight="1">
      <c r="A26" s="21" t="s">
        <v>180</v>
      </c>
      <c r="B26" s="109">
        <v>326</v>
      </c>
      <c r="C26" s="80">
        <f>SUM(C28:C29)</f>
        <v>58581</v>
      </c>
      <c r="D26" s="80">
        <f>SUM(D28:D29)</f>
        <v>125</v>
      </c>
      <c r="E26" s="80">
        <f>SUM(E28:E29)</f>
        <v>3062</v>
      </c>
      <c r="F26" s="80">
        <f>SUM(F28:F29)</f>
        <v>0</v>
      </c>
      <c r="G26" s="80">
        <f>SUM(G28:G29)</f>
        <v>2</v>
      </c>
    </row>
    <row r="27" spans="1:7" s="58" customFormat="1" ht="8.25" customHeight="1">
      <c r="A27" s="75"/>
      <c r="B27" s="73"/>
      <c r="C27" s="73"/>
      <c r="D27" s="72"/>
      <c r="E27" s="73"/>
      <c r="F27" s="73"/>
      <c r="G27" s="72"/>
    </row>
    <row r="28" spans="1:7" s="58" customFormat="1" ht="14.25" customHeight="1">
      <c r="A28" s="5" t="s">
        <v>48</v>
      </c>
      <c r="B28" s="79"/>
      <c r="C28" s="100">
        <v>31081</v>
      </c>
      <c r="D28" s="100">
        <v>0</v>
      </c>
      <c r="E28" s="100">
        <v>0</v>
      </c>
      <c r="F28" s="100">
        <v>0</v>
      </c>
      <c r="G28" s="97">
        <v>0</v>
      </c>
    </row>
    <row r="29" spans="1:7" s="58" customFormat="1" ht="14.25" customHeight="1">
      <c r="A29" s="28" t="s">
        <v>45</v>
      </c>
      <c r="B29" s="102"/>
      <c r="C29" s="103">
        <v>27500</v>
      </c>
      <c r="D29" s="103">
        <v>125</v>
      </c>
      <c r="E29" s="103">
        <v>3062</v>
      </c>
      <c r="F29" s="103">
        <v>0</v>
      </c>
      <c r="G29" s="105">
        <v>2</v>
      </c>
    </row>
    <row r="30" spans="1:7" s="58" customFormat="1" ht="15" customHeight="1">
      <c r="A30" s="78" t="s">
        <v>136</v>
      </c>
      <c r="B30" s="94"/>
      <c r="C30" s="94"/>
      <c r="D30" s="94"/>
      <c r="E30" s="95"/>
      <c r="F30" s="95"/>
      <c r="G30" s="95"/>
    </row>
    <row r="31" spans="1:7" s="58" customFormat="1" ht="15" customHeight="1">
      <c r="A31" s="125" t="s">
        <v>124</v>
      </c>
      <c r="B31" s="126"/>
      <c r="C31" s="126"/>
      <c r="D31" s="126"/>
      <c r="E31" s="126"/>
      <c r="F31" s="126"/>
      <c r="G31" s="126"/>
    </row>
    <row r="32" spans="1:7" s="58" customFormat="1" ht="15" customHeight="1">
      <c r="A32" s="125" t="s">
        <v>127</v>
      </c>
      <c r="B32" s="126"/>
      <c r="C32" s="126"/>
      <c r="D32" s="126"/>
      <c r="E32" s="126"/>
      <c r="F32" s="126"/>
      <c r="G32" s="126"/>
    </row>
    <row r="33" spans="1:17" s="58" customFormat="1" ht="15" customHeight="1">
      <c r="A33" s="125" t="s">
        <v>166</v>
      </c>
      <c r="B33" s="126"/>
      <c r="C33" s="126"/>
      <c r="D33" s="126"/>
      <c r="E33" s="126"/>
      <c r="F33" s="126"/>
      <c r="G33" s="126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1.25" customHeight="1"/>
  </sheetData>
  <mergeCells count="3">
    <mergeCell ref="A31:G31"/>
    <mergeCell ref="A32:G32"/>
    <mergeCell ref="A33:G33"/>
  </mergeCells>
  <printOptions horizontalCentered="1"/>
  <pageMargins left="0.7874015748031497" right="0.7874015748031497" top="0.7874015748031497" bottom="0.3937007874015748" header="0.3937007874015748" footer="0.3543307086614173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0" t="s">
        <v>171</v>
      </c>
      <c r="B1" s="11"/>
      <c r="C1" s="2"/>
      <c r="D1" s="3"/>
      <c r="E1" s="2"/>
      <c r="F1" s="2"/>
      <c r="G1" s="3"/>
    </row>
    <row r="2" spans="1:7" ht="16.5">
      <c r="A2" s="12" t="s">
        <v>49</v>
      </c>
      <c r="B2" s="12" t="s">
        <v>59</v>
      </c>
      <c r="C2" s="13" t="s">
        <v>60</v>
      </c>
      <c r="D2" s="14" t="s">
        <v>28</v>
      </c>
      <c r="E2" s="14" t="s">
        <v>61</v>
      </c>
      <c r="F2" s="13" t="s">
        <v>165</v>
      </c>
      <c r="G2" s="14" t="s">
        <v>58</v>
      </c>
    </row>
    <row r="3" spans="1:7" ht="16.5">
      <c r="A3" s="15" t="s">
        <v>64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62</v>
      </c>
      <c r="G3" s="16" t="s">
        <v>63</v>
      </c>
    </row>
    <row r="4" spans="1:7" ht="16.5" customHeight="1" hidden="1">
      <c r="A4" s="7" t="s">
        <v>65</v>
      </c>
      <c r="B4" s="17">
        <v>22.5</v>
      </c>
      <c r="C4" s="18">
        <v>0</v>
      </c>
      <c r="D4" s="18">
        <v>0</v>
      </c>
      <c r="E4" s="18">
        <v>0</v>
      </c>
      <c r="F4" s="18">
        <v>0</v>
      </c>
      <c r="G4" s="20">
        <v>0</v>
      </c>
    </row>
    <row r="5" spans="1:7" ht="16.5" customHeight="1" hidden="1">
      <c r="A5" s="7" t="s">
        <v>66</v>
      </c>
      <c r="B5" s="17">
        <v>22.5</v>
      </c>
      <c r="C5" s="18">
        <v>0</v>
      </c>
      <c r="D5" s="18">
        <v>0</v>
      </c>
      <c r="E5" s="18">
        <v>0</v>
      </c>
      <c r="F5" s="18">
        <v>0</v>
      </c>
      <c r="G5" s="20">
        <v>0</v>
      </c>
    </row>
    <row r="6" spans="1:7" ht="16.5" customHeight="1" hidden="1">
      <c r="A6" s="7" t="s">
        <v>67</v>
      </c>
      <c r="B6" s="17">
        <v>22.5</v>
      </c>
      <c r="C6" s="18">
        <v>0</v>
      </c>
      <c r="D6" s="18">
        <v>0</v>
      </c>
      <c r="E6" s="18">
        <v>0</v>
      </c>
      <c r="F6" s="18">
        <v>0</v>
      </c>
      <c r="G6" s="20">
        <v>0</v>
      </c>
    </row>
    <row r="7" spans="1:7" ht="16.5" customHeight="1" hidden="1">
      <c r="A7" s="7" t="s">
        <v>68</v>
      </c>
      <c r="B7" s="17">
        <v>22.5</v>
      </c>
      <c r="C7" s="18">
        <v>0</v>
      </c>
      <c r="D7" s="18">
        <v>0</v>
      </c>
      <c r="E7" s="18">
        <v>0</v>
      </c>
      <c r="F7" s="18">
        <v>0</v>
      </c>
      <c r="G7" s="20">
        <v>0</v>
      </c>
    </row>
    <row r="8" spans="1:7" ht="16.5" customHeight="1" hidden="1">
      <c r="A8" s="7" t="s">
        <v>52</v>
      </c>
      <c r="B8" s="17">
        <v>22.5</v>
      </c>
      <c r="C8" s="18">
        <v>0</v>
      </c>
      <c r="D8" s="18">
        <v>0</v>
      </c>
      <c r="E8" s="18">
        <v>0</v>
      </c>
      <c r="F8" s="18">
        <v>0</v>
      </c>
      <c r="G8" s="20">
        <v>0</v>
      </c>
    </row>
    <row r="9" spans="1:7" ht="16.5" customHeight="1" hidden="1">
      <c r="A9" s="7" t="s">
        <v>53</v>
      </c>
      <c r="B9" s="17">
        <v>22.5</v>
      </c>
      <c r="C9" s="18">
        <v>0</v>
      </c>
      <c r="D9" s="18">
        <v>0</v>
      </c>
      <c r="E9" s="18">
        <v>0</v>
      </c>
      <c r="F9" s="18">
        <v>0</v>
      </c>
      <c r="G9" s="20">
        <v>0</v>
      </c>
    </row>
    <row r="10" spans="1:7" ht="16.5" customHeight="1" hidden="1">
      <c r="A10" s="7" t="s">
        <v>54</v>
      </c>
      <c r="B10" s="17">
        <v>22.5</v>
      </c>
      <c r="C10" s="18">
        <v>0</v>
      </c>
      <c r="D10" s="18">
        <v>0</v>
      </c>
      <c r="E10" s="18">
        <v>0</v>
      </c>
      <c r="F10" s="18">
        <v>0</v>
      </c>
      <c r="G10" s="20">
        <v>0</v>
      </c>
    </row>
    <row r="11" spans="1:7" ht="16.5" customHeight="1" hidden="1">
      <c r="A11" s="21" t="s">
        <v>38</v>
      </c>
      <c r="B11" s="31">
        <v>22.5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ht="16.5" customHeight="1" hidden="1">
      <c r="A12" s="21" t="s">
        <v>111</v>
      </c>
      <c r="B12" s="31">
        <v>22.5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s="58" customFormat="1" ht="15" customHeight="1" hidden="1">
      <c r="A13" s="21" t="s">
        <v>112</v>
      </c>
      <c r="B13" s="96">
        <v>22.5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</row>
    <row r="14" spans="1:7" s="58" customFormat="1" ht="15" customHeight="1" hidden="1">
      <c r="A14" s="21" t="s">
        <v>113</v>
      </c>
      <c r="B14" s="96">
        <v>22.5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</row>
    <row r="15" spans="1:7" s="58" customFormat="1" ht="15" customHeight="1" hidden="1">
      <c r="A15" s="21" t="s">
        <v>114</v>
      </c>
      <c r="B15" s="96">
        <v>22.5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</row>
    <row r="16" spans="1:7" s="58" customFormat="1" ht="15" customHeight="1" hidden="1">
      <c r="A16" s="21" t="s">
        <v>115</v>
      </c>
      <c r="B16" s="96">
        <v>22.5</v>
      </c>
      <c r="C16" s="97">
        <v>0</v>
      </c>
      <c r="D16" s="97">
        <v>0</v>
      </c>
      <c r="E16" s="97">
        <v>120</v>
      </c>
      <c r="F16" s="97">
        <v>0</v>
      </c>
      <c r="G16" s="97">
        <v>0</v>
      </c>
    </row>
    <row r="17" spans="1:7" s="58" customFormat="1" ht="15" customHeight="1" hidden="1">
      <c r="A17" s="21" t="s">
        <v>118</v>
      </c>
      <c r="B17" s="108">
        <v>44.2</v>
      </c>
      <c r="C17" s="97">
        <v>0</v>
      </c>
      <c r="D17" s="97">
        <v>0</v>
      </c>
      <c r="E17" s="97">
        <v>120</v>
      </c>
      <c r="F17" s="97">
        <v>0</v>
      </c>
      <c r="G17" s="97">
        <v>0</v>
      </c>
    </row>
    <row r="18" spans="1:7" s="58" customFormat="1" ht="15" customHeight="1" hidden="1">
      <c r="A18" s="21" t="s">
        <v>125</v>
      </c>
      <c r="B18" s="108">
        <v>30.3</v>
      </c>
      <c r="C18" s="97">
        <v>0</v>
      </c>
      <c r="D18" s="97">
        <v>0</v>
      </c>
      <c r="E18" s="97">
        <v>120</v>
      </c>
      <c r="F18" s="97">
        <v>0</v>
      </c>
      <c r="G18" s="97">
        <v>0</v>
      </c>
    </row>
    <row r="19" spans="1:7" s="58" customFormat="1" ht="15" customHeight="1" hidden="1">
      <c r="A19" s="21" t="s">
        <v>134</v>
      </c>
      <c r="B19" s="108">
        <v>30.3</v>
      </c>
      <c r="C19" s="97">
        <v>0</v>
      </c>
      <c r="D19" s="97">
        <v>0</v>
      </c>
      <c r="E19" s="97">
        <v>120</v>
      </c>
      <c r="F19" s="97">
        <v>0</v>
      </c>
      <c r="G19" s="97">
        <v>0</v>
      </c>
    </row>
    <row r="20" spans="1:7" s="58" customFormat="1" ht="15" customHeight="1" hidden="1">
      <c r="A20" s="21" t="s">
        <v>138</v>
      </c>
      <c r="B20" s="108">
        <v>30.3</v>
      </c>
      <c r="C20" s="97">
        <v>0</v>
      </c>
      <c r="D20" s="97">
        <v>0</v>
      </c>
      <c r="E20" s="97">
        <v>120</v>
      </c>
      <c r="F20" s="97">
        <v>0</v>
      </c>
      <c r="G20" s="97">
        <v>0</v>
      </c>
    </row>
    <row r="21" spans="1:7" s="58" customFormat="1" ht="15" customHeight="1" hidden="1">
      <c r="A21" s="21" t="s">
        <v>140</v>
      </c>
      <c r="B21" s="109">
        <v>30.3</v>
      </c>
      <c r="C21" s="80">
        <v>0</v>
      </c>
      <c r="D21" s="80">
        <v>0</v>
      </c>
      <c r="E21" s="80">
        <v>120</v>
      </c>
      <c r="F21" s="80">
        <v>0</v>
      </c>
      <c r="G21" s="80">
        <v>0</v>
      </c>
    </row>
    <row r="22" spans="1:7" s="58" customFormat="1" ht="15" customHeight="1">
      <c r="A22" s="21" t="s">
        <v>148</v>
      </c>
      <c r="B22" s="109">
        <v>30.3</v>
      </c>
      <c r="C22" s="80">
        <v>0</v>
      </c>
      <c r="D22" s="80">
        <v>0</v>
      </c>
      <c r="E22" s="80">
        <v>120</v>
      </c>
      <c r="F22" s="80">
        <v>0</v>
      </c>
      <c r="G22" s="80">
        <v>0</v>
      </c>
    </row>
    <row r="23" spans="1:7" s="58" customFormat="1" ht="15" customHeight="1">
      <c r="A23" s="21" t="s">
        <v>160</v>
      </c>
      <c r="B23" s="109">
        <v>30.3</v>
      </c>
      <c r="C23" s="80">
        <v>0</v>
      </c>
      <c r="D23" s="80">
        <v>0</v>
      </c>
      <c r="E23" s="80">
        <v>120</v>
      </c>
      <c r="F23" s="80">
        <v>0</v>
      </c>
      <c r="G23" s="80">
        <v>0</v>
      </c>
    </row>
    <row r="24" spans="1:7" s="58" customFormat="1" ht="15" customHeight="1">
      <c r="A24" s="21" t="s">
        <v>162</v>
      </c>
      <c r="B24" s="109">
        <v>30.3</v>
      </c>
      <c r="C24" s="80">
        <v>0</v>
      </c>
      <c r="D24" s="80">
        <v>0</v>
      </c>
      <c r="E24" s="80">
        <v>120</v>
      </c>
      <c r="F24" s="80">
        <v>0</v>
      </c>
      <c r="G24" s="80">
        <v>0</v>
      </c>
    </row>
    <row r="25" spans="1:7" s="58" customFormat="1" ht="15" customHeight="1">
      <c r="A25" s="21" t="s">
        <v>179</v>
      </c>
      <c r="B25" s="109">
        <v>30.3</v>
      </c>
      <c r="C25" s="80">
        <v>0</v>
      </c>
      <c r="D25" s="80">
        <v>0</v>
      </c>
      <c r="E25" s="80">
        <v>120</v>
      </c>
      <c r="F25" s="80">
        <v>0</v>
      </c>
      <c r="G25" s="80">
        <v>0</v>
      </c>
    </row>
    <row r="26" spans="1:7" s="58" customFormat="1" ht="15" customHeight="1">
      <c r="A26" s="21" t="s">
        <v>180</v>
      </c>
      <c r="B26" s="109">
        <v>30.3</v>
      </c>
      <c r="C26" s="80">
        <f>C28</f>
        <v>0</v>
      </c>
      <c r="D26" s="80">
        <f>D28</f>
        <v>0</v>
      </c>
      <c r="E26" s="80">
        <f>E28</f>
        <v>120</v>
      </c>
      <c r="F26" s="80">
        <f>F28</f>
        <v>0</v>
      </c>
      <c r="G26" s="80">
        <f>G28</f>
        <v>0</v>
      </c>
    </row>
    <row r="27" spans="1:7" s="58" customFormat="1" ht="12.75" customHeight="1">
      <c r="A27" s="7"/>
      <c r="B27" s="99"/>
      <c r="C27" s="100"/>
      <c r="D27" s="100"/>
      <c r="E27" s="100"/>
      <c r="F27" s="100"/>
      <c r="G27" s="97"/>
    </row>
    <row r="28" spans="1:7" s="58" customFormat="1" ht="15" customHeight="1">
      <c r="A28" s="28" t="s">
        <v>116</v>
      </c>
      <c r="B28" s="102"/>
      <c r="C28" s="103">
        <v>0</v>
      </c>
      <c r="D28" s="103">
        <v>0</v>
      </c>
      <c r="E28" s="103">
        <v>120</v>
      </c>
      <c r="F28" s="103">
        <v>0</v>
      </c>
      <c r="G28" s="105">
        <v>0</v>
      </c>
    </row>
    <row r="29" spans="1:7" s="58" customFormat="1" ht="15" customHeight="1">
      <c r="A29" s="78" t="s">
        <v>136</v>
      </c>
      <c r="B29" s="94"/>
      <c r="C29" s="94"/>
      <c r="D29" s="94"/>
      <c r="E29" s="95"/>
      <c r="F29" s="95"/>
      <c r="G29" s="95"/>
    </row>
    <row r="30" spans="1:7" s="58" customFormat="1" ht="15" customHeight="1">
      <c r="A30" s="125" t="s">
        <v>124</v>
      </c>
      <c r="B30" s="126"/>
      <c r="C30" s="126"/>
      <c r="D30" s="126"/>
      <c r="E30" s="126"/>
      <c r="F30" s="126"/>
      <c r="G30" s="126"/>
    </row>
    <row r="31" spans="1:7" s="58" customFormat="1" ht="15" customHeight="1">
      <c r="A31" s="125" t="s">
        <v>127</v>
      </c>
      <c r="B31" s="126"/>
      <c r="C31" s="126"/>
      <c r="D31" s="126"/>
      <c r="E31" s="126"/>
      <c r="F31" s="126"/>
      <c r="G31" s="126"/>
    </row>
    <row r="32" spans="1:17" s="58" customFormat="1" ht="15" customHeight="1">
      <c r="A32" s="125" t="s">
        <v>166</v>
      </c>
      <c r="B32" s="126"/>
      <c r="C32" s="126"/>
      <c r="D32" s="126"/>
      <c r="E32" s="126"/>
      <c r="F32" s="126"/>
      <c r="G32" s="126"/>
      <c r="H32" s="75"/>
      <c r="I32" s="75"/>
      <c r="J32" s="75"/>
      <c r="K32" s="75"/>
      <c r="L32" s="75"/>
      <c r="M32" s="75"/>
      <c r="N32" s="75"/>
      <c r="O32" s="75"/>
      <c r="P32" s="75"/>
      <c r="Q32" s="75"/>
    </row>
  </sheetData>
  <mergeCells count="3">
    <mergeCell ref="A30:G30"/>
    <mergeCell ref="A31:G31"/>
    <mergeCell ref="A32:G32"/>
  </mergeCells>
  <printOptions horizontalCentered="1"/>
  <pageMargins left="0.7874015748031497" right="0.7874015748031497" top="3.8582677165354333" bottom="0.984251968503937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0" t="s">
        <v>159</v>
      </c>
      <c r="B1" s="11"/>
      <c r="C1" s="2"/>
      <c r="D1" s="3"/>
      <c r="E1" s="2"/>
      <c r="F1" s="2"/>
      <c r="G1" s="3"/>
    </row>
    <row r="2" spans="1:7" ht="16.5">
      <c r="A2" s="12" t="s">
        <v>49</v>
      </c>
      <c r="B2" s="12" t="s">
        <v>59</v>
      </c>
      <c r="C2" s="13" t="s">
        <v>60</v>
      </c>
      <c r="D2" s="14" t="s">
        <v>28</v>
      </c>
      <c r="E2" s="14" t="s">
        <v>61</v>
      </c>
      <c r="F2" s="13" t="s">
        <v>165</v>
      </c>
      <c r="G2" s="14" t="s">
        <v>58</v>
      </c>
    </row>
    <row r="3" spans="1:7" ht="16.5">
      <c r="A3" s="15" t="s">
        <v>64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62</v>
      </c>
      <c r="G3" s="16" t="s">
        <v>63</v>
      </c>
    </row>
    <row r="4" spans="1:7" ht="14.25" customHeight="1" hidden="1">
      <c r="A4" s="7" t="s">
        <v>65</v>
      </c>
      <c r="B4" s="17">
        <v>13</v>
      </c>
      <c r="C4" s="18">
        <v>4547</v>
      </c>
      <c r="D4" s="18">
        <v>0</v>
      </c>
      <c r="E4" s="22">
        <v>0</v>
      </c>
      <c r="F4" s="22">
        <v>0</v>
      </c>
      <c r="G4" s="19">
        <v>0</v>
      </c>
    </row>
    <row r="5" spans="1:7" ht="14.25" customHeight="1" hidden="1">
      <c r="A5" s="7" t="s">
        <v>66</v>
      </c>
      <c r="B5" s="17">
        <v>13</v>
      </c>
      <c r="C5" s="18">
        <v>4547</v>
      </c>
      <c r="D5" s="18">
        <v>0</v>
      </c>
      <c r="E5" s="22">
        <v>0</v>
      </c>
      <c r="F5" s="22">
        <v>0</v>
      </c>
      <c r="G5" s="19">
        <v>0</v>
      </c>
    </row>
    <row r="6" spans="1:7" ht="14.25" customHeight="1" hidden="1">
      <c r="A6" s="7" t="s">
        <v>67</v>
      </c>
      <c r="B6" s="17">
        <v>13</v>
      </c>
      <c r="C6" s="18">
        <v>5972</v>
      </c>
      <c r="D6" s="18">
        <v>0</v>
      </c>
      <c r="E6" s="22">
        <v>0</v>
      </c>
      <c r="F6" s="22">
        <v>0</v>
      </c>
      <c r="G6" s="19">
        <v>0</v>
      </c>
    </row>
    <row r="7" spans="1:7" ht="15" customHeight="1" hidden="1">
      <c r="A7" s="7" t="s">
        <v>68</v>
      </c>
      <c r="B7" s="17">
        <v>13</v>
      </c>
      <c r="C7" s="18">
        <v>5972</v>
      </c>
      <c r="D7" s="18">
        <v>0</v>
      </c>
      <c r="E7" s="22">
        <v>0</v>
      </c>
      <c r="F7" s="22">
        <v>0</v>
      </c>
      <c r="G7" s="19">
        <v>0</v>
      </c>
    </row>
    <row r="8" spans="1:7" ht="15" customHeight="1" hidden="1">
      <c r="A8" s="7" t="s">
        <v>52</v>
      </c>
      <c r="B8" s="17">
        <v>13</v>
      </c>
      <c r="C8" s="18">
        <v>5972</v>
      </c>
      <c r="D8" s="18">
        <v>0</v>
      </c>
      <c r="E8" s="22">
        <v>0</v>
      </c>
      <c r="F8" s="22">
        <v>0</v>
      </c>
      <c r="G8" s="19">
        <v>0</v>
      </c>
    </row>
    <row r="9" spans="1:7" ht="15" customHeight="1" hidden="1">
      <c r="A9" s="7" t="s">
        <v>53</v>
      </c>
      <c r="B9" s="17">
        <v>14.5</v>
      </c>
      <c r="C9" s="18">
        <v>7438</v>
      </c>
      <c r="D9" s="18">
        <v>0</v>
      </c>
      <c r="E9" s="22">
        <v>0</v>
      </c>
      <c r="F9" s="22">
        <v>2</v>
      </c>
      <c r="G9" s="19">
        <v>16</v>
      </c>
    </row>
    <row r="10" spans="1:7" ht="15" customHeight="1" hidden="1">
      <c r="A10" s="7" t="s">
        <v>54</v>
      </c>
      <c r="B10" s="17">
        <v>14.5</v>
      </c>
      <c r="C10" s="18">
        <v>7713</v>
      </c>
      <c r="D10" s="18">
        <v>0</v>
      </c>
      <c r="E10" s="22">
        <v>0</v>
      </c>
      <c r="F10" s="22">
        <v>2</v>
      </c>
      <c r="G10" s="19">
        <v>16</v>
      </c>
    </row>
    <row r="11" spans="1:7" ht="15" customHeight="1" hidden="1">
      <c r="A11" s="21" t="s">
        <v>38</v>
      </c>
      <c r="B11" s="31">
        <v>15</v>
      </c>
      <c r="C11" s="20">
        <v>8184</v>
      </c>
      <c r="D11" s="20">
        <v>0</v>
      </c>
      <c r="E11" s="19">
        <v>0</v>
      </c>
      <c r="F11" s="19">
        <v>7</v>
      </c>
      <c r="G11" s="19">
        <v>0</v>
      </c>
    </row>
    <row r="12" spans="1:7" ht="15" customHeight="1" hidden="1">
      <c r="A12" s="21" t="s">
        <v>111</v>
      </c>
      <c r="B12" s="31">
        <v>15</v>
      </c>
      <c r="C12" s="20">
        <v>8184</v>
      </c>
      <c r="D12" s="20">
        <v>0</v>
      </c>
      <c r="E12" s="19">
        <v>0</v>
      </c>
      <c r="F12" s="19">
        <v>7</v>
      </c>
      <c r="G12" s="19">
        <v>0</v>
      </c>
    </row>
    <row r="13" spans="1:7" s="58" customFormat="1" ht="15" customHeight="1" hidden="1">
      <c r="A13" s="21" t="s">
        <v>112</v>
      </c>
      <c r="B13" s="96">
        <v>15</v>
      </c>
      <c r="C13" s="97">
        <v>8184</v>
      </c>
      <c r="D13" s="97">
        <v>0</v>
      </c>
      <c r="E13" s="98">
        <v>0</v>
      </c>
      <c r="F13" s="98">
        <v>7</v>
      </c>
      <c r="G13" s="98">
        <v>0</v>
      </c>
    </row>
    <row r="14" spans="1:7" s="58" customFormat="1" ht="15" customHeight="1" hidden="1">
      <c r="A14" s="21" t="s">
        <v>113</v>
      </c>
      <c r="B14" s="96">
        <v>15</v>
      </c>
      <c r="C14" s="97">
        <v>8184</v>
      </c>
      <c r="D14" s="97">
        <v>0</v>
      </c>
      <c r="E14" s="98">
        <v>0</v>
      </c>
      <c r="F14" s="98">
        <v>7</v>
      </c>
      <c r="G14" s="98">
        <v>0</v>
      </c>
    </row>
    <row r="15" spans="1:7" s="58" customFormat="1" ht="15" customHeight="1" hidden="1">
      <c r="A15" s="21" t="s">
        <v>114</v>
      </c>
      <c r="B15" s="96">
        <v>15</v>
      </c>
      <c r="C15" s="97">
        <v>8184</v>
      </c>
      <c r="D15" s="97">
        <v>0</v>
      </c>
      <c r="E15" s="98">
        <v>0</v>
      </c>
      <c r="F15" s="98">
        <v>7</v>
      </c>
      <c r="G15" s="98">
        <v>0</v>
      </c>
    </row>
    <row r="16" spans="1:7" s="58" customFormat="1" ht="15" customHeight="1" hidden="1">
      <c r="A16" s="21" t="s">
        <v>115</v>
      </c>
      <c r="B16" s="96">
        <v>15</v>
      </c>
      <c r="C16" s="97">
        <v>8184</v>
      </c>
      <c r="D16" s="97">
        <v>0</v>
      </c>
      <c r="E16" s="98">
        <v>0</v>
      </c>
      <c r="F16" s="98">
        <v>7</v>
      </c>
      <c r="G16" s="98">
        <v>0</v>
      </c>
    </row>
    <row r="17" spans="1:7" s="58" customFormat="1" ht="15" customHeight="1" hidden="1">
      <c r="A17" s="21" t="s">
        <v>118</v>
      </c>
      <c r="B17" s="108">
        <v>23</v>
      </c>
      <c r="C17" s="97">
        <v>8584</v>
      </c>
      <c r="D17" s="97">
        <v>0</v>
      </c>
      <c r="E17" s="98">
        <v>0</v>
      </c>
      <c r="F17" s="98">
        <v>7</v>
      </c>
      <c r="G17" s="98">
        <v>0</v>
      </c>
    </row>
    <row r="18" spans="1:7" s="58" customFormat="1" ht="15" customHeight="1" hidden="1">
      <c r="A18" s="21" t="s">
        <v>125</v>
      </c>
      <c r="B18" s="108">
        <v>20.7</v>
      </c>
      <c r="C18" s="97">
        <v>8584</v>
      </c>
      <c r="D18" s="97">
        <v>0</v>
      </c>
      <c r="E18" s="98">
        <v>0</v>
      </c>
      <c r="F18" s="98">
        <v>7</v>
      </c>
      <c r="G18" s="98">
        <v>0</v>
      </c>
    </row>
    <row r="19" spans="1:7" s="58" customFormat="1" ht="15" customHeight="1" hidden="1">
      <c r="A19" s="21" t="s">
        <v>134</v>
      </c>
      <c r="B19" s="108">
        <v>20.7</v>
      </c>
      <c r="C19" s="97">
        <v>8584</v>
      </c>
      <c r="D19" s="97">
        <v>0</v>
      </c>
      <c r="E19" s="98">
        <v>0</v>
      </c>
      <c r="F19" s="98">
        <v>7</v>
      </c>
      <c r="G19" s="98">
        <v>0</v>
      </c>
    </row>
    <row r="20" spans="1:7" s="58" customFormat="1" ht="15" customHeight="1" hidden="1">
      <c r="A20" s="21" t="s">
        <v>138</v>
      </c>
      <c r="B20" s="108">
        <v>20.7</v>
      </c>
      <c r="C20" s="97">
        <v>8584</v>
      </c>
      <c r="D20" s="97">
        <v>0</v>
      </c>
      <c r="E20" s="98">
        <v>0</v>
      </c>
      <c r="F20" s="98">
        <v>7</v>
      </c>
      <c r="G20" s="98">
        <v>0</v>
      </c>
    </row>
    <row r="21" spans="1:7" s="58" customFormat="1" ht="15" customHeight="1" hidden="1">
      <c r="A21" s="21" t="s">
        <v>140</v>
      </c>
      <c r="B21" s="109">
        <v>20.7</v>
      </c>
      <c r="C21" s="80">
        <v>8584</v>
      </c>
      <c r="D21" s="80">
        <v>0</v>
      </c>
      <c r="E21" s="80">
        <v>0</v>
      </c>
      <c r="F21" s="80">
        <v>7</v>
      </c>
      <c r="G21" s="80">
        <v>0</v>
      </c>
    </row>
    <row r="22" spans="1:7" s="58" customFormat="1" ht="15" customHeight="1">
      <c r="A22" s="21" t="s">
        <v>148</v>
      </c>
      <c r="B22" s="109">
        <v>20.7</v>
      </c>
      <c r="C22" s="80">
        <v>8584</v>
      </c>
      <c r="D22" s="80">
        <v>0</v>
      </c>
      <c r="E22" s="80">
        <v>0</v>
      </c>
      <c r="F22" s="80">
        <v>7</v>
      </c>
      <c r="G22" s="80">
        <v>0</v>
      </c>
    </row>
    <row r="23" spans="1:7" s="58" customFormat="1" ht="15" customHeight="1">
      <c r="A23" s="21" t="s">
        <v>160</v>
      </c>
      <c r="B23" s="109">
        <v>20.7</v>
      </c>
      <c r="C23" s="80">
        <v>8584</v>
      </c>
      <c r="D23" s="80">
        <v>0</v>
      </c>
      <c r="E23" s="80">
        <v>1464</v>
      </c>
      <c r="F23" s="80">
        <v>7</v>
      </c>
      <c r="G23" s="80">
        <v>0</v>
      </c>
    </row>
    <row r="24" spans="1:7" s="58" customFormat="1" ht="15" customHeight="1">
      <c r="A24" s="21" t="s">
        <v>162</v>
      </c>
      <c r="B24" s="109">
        <v>20.7</v>
      </c>
      <c r="C24" s="80">
        <v>8584</v>
      </c>
      <c r="D24" s="80">
        <v>0</v>
      </c>
      <c r="E24" s="80">
        <v>1464</v>
      </c>
      <c r="F24" s="80">
        <v>7</v>
      </c>
      <c r="G24" s="80">
        <v>0</v>
      </c>
    </row>
    <row r="25" spans="1:7" s="58" customFormat="1" ht="15" customHeight="1">
      <c r="A25" s="21" t="s">
        <v>179</v>
      </c>
      <c r="B25" s="109">
        <v>20.7</v>
      </c>
      <c r="C25" s="80">
        <v>8584</v>
      </c>
      <c r="D25" s="80">
        <v>0</v>
      </c>
      <c r="E25" s="80">
        <v>1464</v>
      </c>
      <c r="F25" s="80">
        <v>7</v>
      </c>
      <c r="G25" s="80">
        <v>0</v>
      </c>
    </row>
    <row r="26" spans="1:7" s="58" customFormat="1" ht="15" customHeight="1">
      <c r="A26" s="21" t="s">
        <v>180</v>
      </c>
      <c r="B26" s="109">
        <v>20.7</v>
      </c>
      <c r="C26" s="80">
        <f>C28</f>
        <v>8584</v>
      </c>
      <c r="D26" s="80">
        <f>D28</f>
        <v>0</v>
      </c>
      <c r="E26" s="80">
        <f>E28</f>
        <v>1464</v>
      </c>
      <c r="F26" s="80">
        <f>F28</f>
        <v>7</v>
      </c>
      <c r="G26" s="80">
        <f>G28</f>
        <v>0</v>
      </c>
    </row>
    <row r="27" spans="1:7" s="58" customFormat="1" ht="15" customHeight="1">
      <c r="A27" s="75"/>
      <c r="B27" s="73"/>
      <c r="C27" s="73"/>
      <c r="D27" s="72"/>
      <c r="E27" s="73"/>
      <c r="F27" s="73"/>
      <c r="G27" s="72"/>
    </row>
    <row r="28" spans="1:7" s="58" customFormat="1" ht="15" customHeight="1">
      <c r="A28" s="28" t="s">
        <v>40</v>
      </c>
      <c r="B28" s="102"/>
      <c r="C28" s="103">
        <v>8584</v>
      </c>
      <c r="D28" s="103">
        <v>0</v>
      </c>
      <c r="E28" s="104">
        <v>1464</v>
      </c>
      <c r="F28" s="104">
        <v>7</v>
      </c>
      <c r="G28" s="106">
        <v>0</v>
      </c>
    </row>
    <row r="29" spans="1:8" s="58" customFormat="1" ht="15" customHeight="1">
      <c r="A29" s="78" t="s">
        <v>136</v>
      </c>
      <c r="B29" s="94"/>
      <c r="C29" s="94"/>
      <c r="D29" s="94"/>
      <c r="E29" s="95"/>
      <c r="F29" s="95"/>
      <c r="G29" s="95"/>
      <c r="H29" s="75"/>
    </row>
    <row r="30" spans="1:7" s="58" customFormat="1" ht="15" customHeight="1">
      <c r="A30" s="125" t="s">
        <v>124</v>
      </c>
      <c r="B30" s="126"/>
      <c r="C30" s="126"/>
      <c r="D30" s="126"/>
      <c r="E30" s="126"/>
      <c r="F30" s="126"/>
      <c r="G30" s="126"/>
    </row>
    <row r="31" spans="1:7" s="58" customFormat="1" ht="15" customHeight="1">
      <c r="A31" s="125" t="s">
        <v>127</v>
      </c>
      <c r="B31" s="126"/>
      <c r="C31" s="126"/>
      <c r="D31" s="126"/>
      <c r="E31" s="126"/>
      <c r="F31" s="126"/>
      <c r="G31" s="126"/>
    </row>
    <row r="32" spans="1:17" s="58" customFormat="1" ht="15" customHeight="1">
      <c r="A32" s="125" t="s">
        <v>166</v>
      </c>
      <c r="B32" s="126"/>
      <c r="C32" s="126"/>
      <c r="D32" s="126"/>
      <c r="E32" s="126"/>
      <c r="F32" s="126"/>
      <c r="G32" s="126"/>
      <c r="H32" s="75"/>
      <c r="I32" s="75"/>
      <c r="J32" s="75"/>
      <c r="K32" s="75"/>
      <c r="L32" s="75"/>
      <c r="M32" s="75"/>
      <c r="N32" s="75"/>
      <c r="O32" s="75"/>
      <c r="P32" s="75"/>
      <c r="Q32" s="75"/>
    </row>
  </sheetData>
  <mergeCells count="3">
    <mergeCell ref="A30:G30"/>
    <mergeCell ref="A31:G31"/>
    <mergeCell ref="A32:G32"/>
  </mergeCells>
  <printOptions horizontalCentered="1"/>
  <pageMargins left="0.7874015748031497" right="0.7874015748031497" top="3.937007874015748" bottom="0.4724409448818898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34.5" customHeight="1">
      <c r="A1" s="10" t="s">
        <v>157</v>
      </c>
      <c r="B1" s="11"/>
      <c r="C1" s="2"/>
      <c r="D1" s="3"/>
      <c r="E1" s="2"/>
      <c r="F1" s="2"/>
      <c r="G1" s="3"/>
    </row>
    <row r="2" spans="1:7" ht="15" customHeight="1">
      <c r="A2" s="12" t="s">
        <v>49</v>
      </c>
      <c r="B2" s="12" t="s">
        <v>30</v>
      </c>
      <c r="C2" s="13" t="s">
        <v>31</v>
      </c>
      <c r="D2" s="14" t="s">
        <v>28</v>
      </c>
      <c r="E2" s="14" t="s">
        <v>32</v>
      </c>
      <c r="F2" s="13" t="s">
        <v>165</v>
      </c>
      <c r="G2" s="14" t="s">
        <v>29</v>
      </c>
    </row>
    <row r="3" spans="1:7" ht="15" customHeight="1">
      <c r="A3" s="15" t="s">
        <v>50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33</v>
      </c>
      <c r="G3" s="16" t="s">
        <v>34</v>
      </c>
    </row>
    <row r="4" spans="1:7" ht="12.75" customHeight="1" hidden="1">
      <c r="A4" s="7" t="s">
        <v>24</v>
      </c>
      <c r="B4" s="17"/>
      <c r="C4" s="18"/>
      <c r="D4" s="19"/>
      <c r="E4" s="19"/>
      <c r="F4" s="19"/>
      <c r="G4" s="19"/>
    </row>
    <row r="5" spans="1:7" ht="12.75" customHeight="1" hidden="1">
      <c r="A5" s="7" t="s">
        <v>25</v>
      </c>
      <c r="B5" s="17"/>
      <c r="C5" s="18"/>
      <c r="D5" s="19"/>
      <c r="E5" s="19"/>
      <c r="F5" s="19"/>
      <c r="G5" s="19"/>
    </row>
    <row r="6" spans="1:7" ht="12.75" customHeight="1" hidden="1">
      <c r="A6" s="7" t="s">
        <v>26</v>
      </c>
      <c r="B6" s="17"/>
      <c r="C6" s="18"/>
      <c r="D6" s="19"/>
      <c r="E6" s="19"/>
      <c r="F6" s="19"/>
      <c r="G6" s="19"/>
    </row>
    <row r="7" spans="1:7" ht="12.75" customHeight="1" hidden="1">
      <c r="A7" s="7" t="s">
        <v>27</v>
      </c>
      <c r="B7" s="17"/>
      <c r="C7" s="18"/>
      <c r="D7" s="19"/>
      <c r="E7" s="19"/>
      <c r="F7" s="19"/>
      <c r="G7" s="19"/>
    </row>
    <row r="8" spans="1:7" ht="16.5" customHeight="1" hidden="1">
      <c r="A8" s="7" t="s">
        <v>35</v>
      </c>
      <c r="B8" s="17"/>
      <c r="C8" s="18"/>
      <c r="D8" s="19"/>
      <c r="E8" s="19"/>
      <c r="F8" s="19"/>
      <c r="G8" s="20"/>
    </row>
    <row r="9" spans="1:7" ht="16.5" customHeight="1" hidden="1">
      <c r="A9" s="7" t="s">
        <v>36</v>
      </c>
      <c r="B9" s="17"/>
      <c r="C9" s="18"/>
      <c r="D9" s="19"/>
      <c r="E9" s="19"/>
      <c r="F9" s="19"/>
      <c r="G9" s="20"/>
    </row>
    <row r="10" spans="1:7" ht="16.5" customHeight="1" hidden="1">
      <c r="A10" s="7" t="s">
        <v>37</v>
      </c>
      <c r="B10" s="17"/>
      <c r="C10" s="18"/>
      <c r="D10" s="19"/>
      <c r="E10" s="19"/>
      <c r="F10" s="19"/>
      <c r="G10" s="20"/>
    </row>
    <row r="11" spans="1:7" ht="16.5" customHeight="1" hidden="1">
      <c r="A11" s="21" t="s">
        <v>38</v>
      </c>
      <c r="B11" s="31"/>
      <c r="C11" s="20"/>
      <c r="D11" s="19"/>
      <c r="E11" s="19"/>
      <c r="F11" s="19"/>
      <c r="G11" s="20"/>
    </row>
    <row r="12" spans="1:7" ht="16.5" customHeight="1" hidden="1">
      <c r="A12" s="21" t="s">
        <v>111</v>
      </c>
      <c r="B12" s="31">
        <v>110.2</v>
      </c>
      <c r="C12" s="20">
        <v>4111</v>
      </c>
      <c r="D12" s="19">
        <v>0</v>
      </c>
      <c r="E12" s="19">
        <v>0</v>
      </c>
      <c r="F12" s="19">
        <v>0</v>
      </c>
      <c r="G12" s="20">
        <v>4</v>
      </c>
    </row>
    <row r="13" spans="1:7" s="58" customFormat="1" ht="15" customHeight="1" hidden="1">
      <c r="A13" s="21" t="s">
        <v>112</v>
      </c>
      <c r="B13" s="96">
        <v>110.2</v>
      </c>
      <c r="C13" s="97">
        <v>5408</v>
      </c>
      <c r="D13" s="98">
        <v>0</v>
      </c>
      <c r="E13" s="98">
        <v>2123</v>
      </c>
      <c r="F13" s="98">
        <v>0</v>
      </c>
      <c r="G13" s="97">
        <v>0</v>
      </c>
    </row>
    <row r="14" spans="1:7" s="58" customFormat="1" ht="15" customHeight="1" hidden="1">
      <c r="A14" s="21" t="s">
        <v>113</v>
      </c>
      <c r="B14" s="96">
        <v>110.2</v>
      </c>
      <c r="C14" s="97">
        <v>5408</v>
      </c>
      <c r="D14" s="98">
        <v>0</v>
      </c>
      <c r="E14" s="98">
        <v>2123</v>
      </c>
      <c r="F14" s="98">
        <v>0</v>
      </c>
      <c r="G14" s="97">
        <v>0</v>
      </c>
    </row>
    <row r="15" spans="1:7" s="58" customFormat="1" ht="15" customHeight="1" hidden="1">
      <c r="A15" s="21" t="s">
        <v>114</v>
      </c>
      <c r="B15" s="96">
        <v>110.2</v>
      </c>
      <c r="C15" s="97">
        <v>5408</v>
      </c>
      <c r="D15" s="98">
        <v>0</v>
      </c>
      <c r="E15" s="98">
        <v>2123</v>
      </c>
      <c r="F15" s="98">
        <v>0</v>
      </c>
      <c r="G15" s="97">
        <v>0</v>
      </c>
    </row>
    <row r="16" spans="1:7" s="58" customFormat="1" ht="15" customHeight="1" hidden="1">
      <c r="A16" s="21" t="s">
        <v>115</v>
      </c>
      <c r="B16" s="96">
        <v>110.2</v>
      </c>
      <c r="C16" s="97">
        <v>5408</v>
      </c>
      <c r="D16" s="98">
        <v>0</v>
      </c>
      <c r="E16" s="98">
        <v>2123</v>
      </c>
      <c r="F16" s="98">
        <v>0</v>
      </c>
      <c r="G16" s="97">
        <v>0</v>
      </c>
    </row>
    <row r="17" spans="1:7" s="58" customFormat="1" ht="15" customHeight="1" hidden="1">
      <c r="A17" s="21" t="s">
        <v>118</v>
      </c>
      <c r="B17" s="108">
        <v>110.2</v>
      </c>
      <c r="C17" s="97">
        <v>5408</v>
      </c>
      <c r="D17" s="98">
        <v>0</v>
      </c>
      <c r="E17" s="98">
        <v>2123</v>
      </c>
      <c r="F17" s="98">
        <v>0</v>
      </c>
      <c r="G17" s="97">
        <v>0</v>
      </c>
    </row>
    <row r="18" spans="1:7" s="58" customFormat="1" ht="15" customHeight="1" hidden="1">
      <c r="A18" s="21" t="s">
        <v>125</v>
      </c>
      <c r="B18" s="108">
        <v>114</v>
      </c>
      <c r="C18" s="97">
        <v>5408</v>
      </c>
      <c r="D18" s="98">
        <v>0</v>
      </c>
      <c r="E18" s="98">
        <v>2123</v>
      </c>
      <c r="F18" s="98">
        <v>0</v>
      </c>
      <c r="G18" s="97">
        <v>0</v>
      </c>
    </row>
    <row r="19" spans="1:7" s="58" customFormat="1" ht="15" customHeight="1" hidden="1">
      <c r="A19" s="21" t="s">
        <v>134</v>
      </c>
      <c r="B19" s="108">
        <v>114</v>
      </c>
      <c r="C19" s="97">
        <v>5408</v>
      </c>
      <c r="D19" s="98">
        <v>0</v>
      </c>
      <c r="E19" s="98">
        <v>2123</v>
      </c>
      <c r="F19" s="98">
        <v>0</v>
      </c>
      <c r="G19" s="97">
        <v>0</v>
      </c>
    </row>
    <row r="20" spans="1:7" s="58" customFormat="1" ht="15" customHeight="1" hidden="1">
      <c r="A20" s="21" t="s">
        <v>138</v>
      </c>
      <c r="B20" s="108">
        <v>114</v>
      </c>
      <c r="C20" s="97">
        <v>5408</v>
      </c>
      <c r="D20" s="98">
        <v>0</v>
      </c>
      <c r="E20" s="98">
        <v>2123</v>
      </c>
      <c r="F20" s="98">
        <v>0</v>
      </c>
      <c r="G20" s="97">
        <v>0</v>
      </c>
    </row>
    <row r="21" spans="1:7" s="58" customFormat="1" ht="15" customHeight="1" hidden="1">
      <c r="A21" s="21" t="s">
        <v>140</v>
      </c>
      <c r="B21" s="109">
        <v>114</v>
      </c>
      <c r="C21" s="80">
        <v>5408</v>
      </c>
      <c r="D21" s="80">
        <v>0</v>
      </c>
      <c r="E21" s="80">
        <v>2123</v>
      </c>
      <c r="F21" s="80">
        <v>0</v>
      </c>
      <c r="G21" s="80">
        <v>0</v>
      </c>
    </row>
    <row r="22" spans="1:7" s="58" customFormat="1" ht="13.5" customHeight="1">
      <c r="A22" s="21" t="s">
        <v>148</v>
      </c>
      <c r="B22" s="109">
        <v>114</v>
      </c>
      <c r="C22" s="80">
        <v>5408</v>
      </c>
      <c r="D22" s="80">
        <v>0</v>
      </c>
      <c r="E22" s="80">
        <v>2123</v>
      </c>
      <c r="F22" s="80">
        <v>0</v>
      </c>
      <c r="G22" s="80">
        <v>0</v>
      </c>
    </row>
    <row r="23" spans="1:7" s="58" customFormat="1" ht="13.5" customHeight="1">
      <c r="A23" s="21" t="s">
        <v>160</v>
      </c>
      <c r="B23" s="109">
        <v>114</v>
      </c>
      <c r="C23" s="80">
        <v>5408</v>
      </c>
      <c r="D23" s="80">
        <v>0</v>
      </c>
      <c r="E23" s="80">
        <v>2123</v>
      </c>
      <c r="F23" s="80">
        <v>0</v>
      </c>
      <c r="G23" s="80">
        <v>0</v>
      </c>
    </row>
    <row r="24" spans="1:7" s="58" customFormat="1" ht="13.5" customHeight="1">
      <c r="A24" s="21" t="s">
        <v>162</v>
      </c>
      <c r="B24" s="109">
        <v>114</v>
      </c>
      <c r="C24" s="80">
        <v>5408</v>
      </c>
      <c r="D24" s="80">
        <v>0</v>
      </c>
      <c r="E24" s="80">
        <v>2123</v>
      </c>
      <c r="F24" s="80">
        <v>0</v>
      </c>
      <c r="G24" s="80">
        <v>0</v>
      </c>
    </row>
    <row r="25" spans="1:7" s="58" customFormat="1" ht="13.5" customHeight="1">
      <c r="A25" s="21" t="s">
        <v>179</v>
      </c>
      <c r="B25" s="109">
        <v>114</v>
      </c>
      <c r="C25" s="80">
        <v>5408</v>
      </c>
      <c r="D25" s="80">
        <v>0</v>
      </c>
      <c r="E25" s="80">
        <v>2123</v>
      </c>
      <c r="F25" s="80">
        <v>0</v>
      </c>
      <c r="G25" s="80">
        <v>0</v>
      </c>
    </row>
    <row r="26" spans="1:7" s="58" customFormat="1" ht="13.5" customHeight="1">
      <c r="A26" s="21" t="s">
        <v>180</v>
      </c>
      <c r="B26" s="109">
        <v>114</v>
      </c>
      <c r="C26" s="80">
        <v>5408</v>
      </c>
      <c r="D26" s="80">
        <v>0</v>
      </c>
      <c r="E26" s="80">
        <v>2123</v>
      </c>
      <c r="F26" s="80">
        <v>0</v>
      </c>
      <c r="G26" s="80">
        <v>0</v>
      </c>
    </row>
    <row r="27" spans="1:7" s="58" customFormat="1" ht="5.25" customHeight="1">
      <c r="A27" s="70"/>
      <c r="B27" s="99"/>
      <c r="C27" s="73"/>
      <c r="D27" s="73"/>
      <c r="E27" s="73"/>
      <c r="F27" s="73"/>
      <c r="G27" s="72"/>
    </row>
    <row r="28" spans="1:7" s="58" customFormat="1" ht="13.5" customHeight="1">
      <c r="A28" s="28" t="s">
        <v>181</v>
      </c>
      <c r="B28" s="102"/>
      <c r="C28" s="103">
        <v>5408</v>
      </c>
      <c r="D28" s="104">
        <v>0</v>
      </c>
      <c r="E28" s="104">
        <v>2123</v>
      </c>
      <c r="F28" s="104">
        <v>0</v>
      </c>
      <c r="G28" s="105">
        <v>0</v>
      </c>
    </row>
    <row r="29" spans="1:7" s="58" customFormat="1" ht="13.5" customHeight="1">
      <c r="A29" s="78" t="s">
        <v>136</v>
      </c>
      <c r="B29" s="94"/>
      <c r="C29" s="94"/>
      <c r="D29" s="94"/>
      <c r="E29" s="95"/>
      <c r="F29" s="95"/>
      <c r="G29" s="95"/>
    </row>
    <row r="30" spans="1:17" s="58" customFormat="1" ht="13.5" customHeight="1">
      <c r="A30" s="125" t="s">
        <v>124</v>
      </c>
      <c r="B30" s="126"/>
      <c r="C30" s="126"/>
      <c r="D30" s="126"/>
      <c r="E30" s="126"/>
      <c r="F30" s="126"/>
      <c r="G30" s="126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7" s="58" customFormat="1" ht="13.5" customHeight="1">
      <c r="A31" s="125" t="s">
        <v>131</v>
      </c>
      <c r="B31" s="126"/>
      <c r="C31" s="126"/>
      <c r="D31" s="126"/>
      <c r="E31" s="126"/>
      <c r="F31" s="126"/>
      <c r="G31" s="126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7" s="58" customFormat="1" ht="13.5" customHeight="1">
      <c r="A32" s="125" t="s">
        <v>166</v>
      </c>
      <c r="B32" s="126"/>
      <c r="C32" s="126"/>
      <c r="D32" s="126"/>
      <c r="E32" s="126"/>
      <c r="F32" s="126"/>
      <c r="G32" s="126"/>
      <c r="H32" s="75"/>
      <c r="I32" s="75"/>
      <c r="J32" s="75"/>
      <c r="K32" s="75"/>
      <c r="L32" s="75"/>
      <c r="M32" s="75"/>
      <c r="N32" s="75"/>
      <c r="O32" s="75"/>
      <c r="P32" s="75"/>
      <c r="Q32" s="75"/>
    </row>
  </sheetData>
  <mergeCells count="3">
    <mergeCell ref="A30:G30"/>
    <mergeCell ref="A31:G31"/>
    <mergeCell ref="A32:G32"/>
  </mergeCells>
  <printOptions horizontalCentered="1"/>
  <pageMargins left="0.7874015748031497" right="0.7874015748031497" top="4.724409448818898" bottom="0.708661417322834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s="8" customFormat="1" ht="57.75" customHeight="1">
      <c r="A1" s="10" t="s">
        <v>149</v>
      </c>
      <c r="B1" s="11"/>
      <c r="C1" s="2"/>
      <c r="D1" s="3"/>
      <c r="E1" s="2"/>
      <c r="F1" s="2"/>
      <c r="G1" s="3"/>
    </row>
    <row r="2" spans="1:7" ht="16.5">
      <c r="A2" s="12" t="s">
        <v>49</v>
      </c>
      <c r="B2" s="12" t="s">
        <v>59</v>
      </c>
      <c r="C2" s="13" t="s">
        <v>60</v>
      </c>
      <c r="D2" s="14" t="s">
        <v>28</v>
      </c>
      <c r="E2" s="14" t="s">
        <v>61</v>
      </c>
      <c r="F2" s="13" t="s">
        <v>165</v>
      </c>
      <c r="G2" s="14" t="s">
        <v>58</v>
      </c>
    </row>
    <row r="3" spans="1:7" ht="16.5">
      <c r="A3" s="15" t="s">
        <v>64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62</v>
      </c>
      <c r="G3" s="16" t="s">
        <v>63</v>
      </c>
    </row>
    <row r="4" spans="1:7" ht="15" customHeight="1" hidden="1">
      <c r="A4" s="7" t="s">
        <v>65</v>
      </c>
      <c r="B4" s="17">
        <v>121.5</v>
      </c>
      <c r="C4" s="18">
        <v>6149</v>
      </c>
      <c r="D4" s="18">
        <v>661</v>
      </c>
      <c r="E4" s="22">
        <v>190</v>
      </c>
      <c r="F4" s="22">
        <v>4</v>
      </c>
      <c r="G4" s="19">
        <v>0</v>
      </c>
    </row>
    <row r="5" spans="1:7" ht="15" customHeight="1" hidden="1">
      <c r="A5" s="7" t="s">
        <v>66</v>
      </c>
      <c r="B5" s="17">
        <v>121.5</v>
      </c>
      <c r="C5" s="18">
        <v>6149</v>
      </c>
      <c r="D5" s="18">
        <v>661</v>
      </c>
      <c r="E5" s="22">
        <v>190</v>
      </c>
      <c r="F5" s="22">
        <v>4</v>
      </c>
      <c r="G5" s="19">
        <v>0</v>
      </c>
    </row>
    <row r="6" spans="1:7" ht="15" customHeight="1" hidden="1">
      <c r="A6" s="7" t="s">
        <v>67</v>
      </c>
      <c r="B6" s="17">
        <v>121.5</v>
      </c>
      <c r="C6" s="18">
        <v>6664</v>
      </c>
      <c r="D6" s="18">
        <v>661</v>
      </c>
      <c r="E6" s="22">
        <v>190</v>
      </c>
      <c r="F6" s="22">
        <v>4</v>
      </c>
      <c r="G6" s="19">
        <v>4</v>
      </c>
    </row>
    <row r="7" spans="1:7" ht="15" customHeight="1" hidden="1">
      <c r="A7" s="7" t="s">
        <v>68</v>
      </c>
      <c r="B7" s="17">
        <v>121.5</v>
      </c>
      <c r="C7" s="18">
        <v>6971</v>
      </c>
      <c r="D7" s="18">
        <v>661</v>
      </c>
      <c r="E7" s="22">
        <v>190</v>
      </c>
      <c r="F7" s="22">
        <v>4</v>
      </c>
      <c r="G7" s="19">
        <v>4</v>
      </c>
    </row>
    <row r="8" spans="1:7" ht="15" customHeight="1" hidden="1">
      <c r="A8" s="7" t="s">
        <v>52</v>
      </c>
      <c r="B8" s="17">
        <v>121.5</v>
      </c>
      <c r="C8" s="18">
        <v>7214</v>
      </c>
      <c r="D8" s="18">
        <v>661</v>
      </c>
      <c r="E8" s="22">
        <v>190</v>
      </c>
      <c r="F8" s="22">
        <v>4</v>
      </c>
      <c r="G8" s="20">
        <v>4</v>
      </c>
    </row>
    <row r="9" spans="1:7" ht="13.5" customHeight="1" hidden="1">
      <c r="A9" s="7" t="s">
        <v>53</v>
      </c>
      <c r="B9" s="17">
        <v>120</v>
      </c>
      <c r="C9" s="18">
        <v>9306</v>
      </c>
      <c r="D9" s="18">
        <v>600</v>
      </c>
      <c r="E9" s="22">
        <v>0</v>
      </c>
      <c r="F9" s="22">
        <v>2</v>
      </c>
      <c r="G9" s="20">
        <v>14</v>
      </c>
    </row>
    <row r="10" spans="1:7" ht="13.5" customHeight="1" hidden="1">
      <c r="A10" s="7" t="s">
        <v>54</v>
      </c>
      <c r="B10" s="17">
        <v>120</v>
      </c>
      <c r="C10" s="18">
        <v>9306</v>
      </c>
      <c r="D10" s="18">
        <v>600</v>
      </c>
      <c r="E10" s="22">
        <v>0</v>
      </c>
      <c r="F10" s="22">
        <v>2</v>
      </c>
      <c r="G10" s="20">
        <v>14</v>
      </c>
    </row>
    <row r="11" spans="1:7" ht="13.5" customHeight="1" hidden="1">
      <c r="A11" s="21" t="s">
        <v>38</v>
      </c>
      <c r="B11" s="31">
        <v>106</v>
      </c>
      <c r="C11" s="22">
        <v>3875</v>
      </c>
      <c r="D11" s="22">
        <v>400</v>
      </c>
      <c r="E11" s="22">
        <v>1204</v>
      </c>
      <c r="F11" s="22">
        <v>0</v>
      </c>
      <c r="G11" s="19">
        <v>2</v>
      </c>
    </row>
    <row r="12" spans="1:7" ht="13.5" customHeight="1" hidden="1">
      <c r="A12" s="21" t="s">
        <v>111</v>
      </c>
      <c r="B12" s="31">
        <v>106</v>
      </c>
      <c r="C12" s="22">
        <v>3875</v>
      </c>
      <c r="D12" s="22">
        <v>400</v>
      </c>
      <c r="E12" s="22">
        <v>1799</v>
      </c>
      <c r="F12" s="22">
        <v>0</v>
      </c>
      <c r="G12" s="19">
        <v>2</v>
      </c>
    </row>
    <row r="13" spans="1:7" s="58" customFormat="1" ht="15" customHeight="1" hidden="1">
      <c r="A13" s="21" t="s">
        <v>112</v>
      </c>
      <c r="B13" s="96">
        <v>106</v>
      </c>
      <c r="C13" s="101">
        <v>3875</v>
      </c>
      <c r="D13" s="101">
        <v>400</v>
      </c>
      <c r="E13" s="101">
        <v>1799</v>
      </c>
      <c r="F13" s="101">
        <v>0</v>
      </c>
      <c r="G13" s="98">
        <v>2</v>
      </c>
    </row>
    <row r="14" spans="1:7" s="58" customFormat="1" ht="15" customHeight="1" hidden="1">
      <c r="A14" s="21" t="s">
        <v>113</v>
      </c>
      <c r="B14" s="96">
        <v>106</v>
      </c>
      <c r="C14" s="101">
        <v>3942</v>
      </c>
      <c r="D14" s="101">
        <v>400</v>
      </c>
      <c r="E14" s="101">
        <v>1799</v>
      </c>
      <c r="F14" s="101">
        <v>0</v>
      </c>
      <c r="G14" s="98">
        <v>2</v>
      </c>
    </row>
    <row r="15" spans="1:7" s="58" customFormat="1" ht="15" customHeight="1" hidden="1">
      <c r="A15" s="21" t="s">
        <v>114</v>
      </c>
      <c r="B15" s="96">
        <v>106</v>
      </c>
      <c r="C15" s="101">
        <v>3942</v>
      </c>
      <c r="D15" s="101">
        <v>400</v>
      </c>
      <c r="E15" s="101">
        <v>1799</v>
      </c>
      <c r="F15" s="101">
        <v>0</v>
      </c>
      <c r="G15" s="98">
        <v>2</v>
      </c>
    </row>
    <row r="16" spans="1:7" s="58" customFormat="1" ht="15" customHeight="1" hidden="1">
      <c r="A16" s="21" t="s">
        <v>115</v>
      </c>
      <c r="B16" s="96">
        <v>106</v>
      </c>
      <c r="C16" s="101">
        <v>3942</v>
      </c>
      <c r="D16" s="101">
        <v>400</v>
      </c>
      <c r="E16" s="101">
        <v>2375</v>
      </c>
      <c r="F16" s="101">
        <v>0</v>
      </c>
      <c r="G16" s="98">
        <v>2</v>
      </c>
    </row>
    <row r="17" spans="1:7" s="58" customFormat="1" ht="15" customHeight="1" hidden="1">
      <c r="A17" s="21" t="s">
        <v>118</v>
      </c>
      <c r="B17" s="108">
        <v>203</v>
      </c>
      <c r="C17" s="101">
        <v>4086</v>
      </c>
      <c r="D17" s="101">
        <v>400</v>
      </c>
      <c r="E17" s="101">
        <v>2443</v>
      </c>
      <c r="F17" s="101">
        <v>0</v>
      </c>
      <c r="G17" s="98">
        <v>2</v>
      </c>
    </row>
    <row r="18" spans="1:7" s="58" customFormat="1" ht="15" customHeight="1" hidden="1">
      <c r="A18" s="21" t="s">
        <v>125</v>
      </c>
      <c r="B18" s="108">
        <v>163.6</v>
      </c>
      <c r="C18" s="101">
        <v>4086</v>
      </c>
      <c r="D18" s="101">
        <v>400</v>
      </c>
      <c r="E18" s="101">
        <v>2443</v>
      </c>
      <c r="F18" s="101">
        <v>0</v>
      </c>
      <c r="G18" s="98">
        <v>2</v>
      </c>
    </row>
    <row r="19" spans="1:7" s="58" customFormat="1" ht="15" customHeight="1" hidden="1">
      <c r="A19" s="21" t="s">
        <v>134</v>
      </c>
      <c r="B19" s="108">
        <v>163.6</v>
      </c>
      <c r="C19" s="101">
        <v>4191</v>
      </c>
      <c r="D19" s="101">
        <v>400</v>
      </c>
      <c r="E19" s="101">
        <v>2778</v>
      </c>
      <c r="F19" s="101">
        <v>0</v>
      </c>
      <c r="G19" s="98">
        <v>2</v>
      </c>
    </row>
    <row r="20" spans="1:7" s="58" customFormat="1" ht="15" customHeight="1" hidden="1">
      <c r="A20" s="21" t="s">
        <v>138</v>
      </c>
      <c r="B20" s="108">
        <v>163.6</v>
      </c>
      <c r="C20" s="101">
        <v>4191</v>
      </c>
      <c r="D20" s="101">
        <v>400</v>
      </c>
      <c r="E20" s="101">
        <v>2828</v>
      </c>
      <c r="F20" s="101">
        <v>0</v>
      </c>
      <c r="G20" s="98">
        <v>2</v>
      </c>
    </row>
    <row r="21" spans="1:7" s="58" customFormat="1" ht="15" customHeight="1" hidden="1">
      <c r="A21" s="21" t="s">
        <v>140</v>
      </c>
      <c r="B21" s="109">
        <v>163.6</v>
      </c>
      <c r="C21" s="80">
        <v>4191</v>
      </c>
      <c r="D21" s="80">
        <v>400</v>
      </c>
      <c r="E21" s="80">
        <v>2828</v>
      </c>
      <c r="F21" s="80">
        <v>0</v>
      </c>
      <c r="G21" s="80">
        <v>2</v>
      </c>
    </row>
    <row r="22" spans="1:7" s="58" customFormat="1" ht="15" customHeight="1">
      <c r="A22" s="21" t="s">
        <v>148</v>
      </c>
      <c r="B22" s="109">
        <v>163.6</v>
      </c>
      <c r="C22" s="80">
        <v>4191</v>
      </c>
      <c r="D22" s="80">
        <v>530</v>
      </c>
      <c r="E22" s="80">
        <v>2828</v>
      </c>
      <c r="F22" s="80">
        <v>0</v>
      </c>
      <c r="G22" s="80">
        <v>3</v>
      </c>
    </row>
    <row r="23" spans="1:7" s="58" customFormat="1" ht="15" customHeight="1">
      <c r="A23" s="21" t="s">
        <v>160</v>
      </c>
      <c r="B23" s="109">
        <v>163.6</v>
      </c>
      <c r="C23" s="80">
        <v>4191</v>
      </c>
      <c r="D23" s="80">
        <v>530</v>
      </c>
      <c r="E23" s="80">
        <v>3667</v>
      </c>
      <c r="F23" s="80">
        <v>0</v>
      </c>
      <c r="G23" s="80">
        <v>3</v>
      </c>
    </row>
    <row r="24" spans="1:7" s="58" customFormat="1" ht="15" customHeight="1">
      <c r="A24" s="21" t="s">
        <v>162</v>
      </c>
      <c r="B24" s="109">
        <v>163.6</v>
      </c>
      <c r="C24" s="80">
        <v>4191</v>
      </c>
      <c r="D24" s="80">
        <v>530</v>
      </c>
      <c r="E24" s="80">
        <v>4283</v>
      </c>
      <c r="F24" s="80">
        <v>0</v>
      </c>
      <c r="G24" s="80">
        <v>3</v>
      </c>
    </row>
    <row r="25" spans="1:7" s="58" customFormat="1" ht="15" customHeight="1">
      <c r="A25" s="21" t="s">
        <v>179</v>
      </c>
      <c r="B25" s="109">
        <v>163.6</v>
      </c>
      <c r="C25" s="80">
        <v>4191</v>
      </c>
      <c r="D25" s="80">
        <v>530</v>
      </c>
      <c r="E25" s="80">
        <v>4717</v>
      </c>
      <c r="F25" s="80">
        <v>0</v>
      </c>
      <c r="G25" s="80">
        <v>3</v>
      </c>
    </row>
    <row r="26" spans="1:7" s="58" customFormat="1" ht="15" customHeight="1">
      <c r="A26" s="21" t="s">
        <v>180</v>
      </c>
      <c r="B26" s="109">
        <v>163.6</v>
      </c>
      <c r="C26" s="80">
        <f>C28</f>
        <v>4191</v>
      </c>
      <c r="D26" s="80">
        <f>D28</f>
        <v>530</v>
      </c>
      <c r="E26" s="80">
        <f>E28</f>
        <v>4936</v>
      </c>
      <c r="F26" s="80">
        <f>F28</f>
        <v>0</v>
      </c>
      <c r="G26" s="80">
        <f>G28</f>
        <v>3</v>
      </c>
    </row>
    <row r="27" spans="1:7" ht="12" customHeight="1">
      <c r="A27" s="21"/>
      <c r="B27" s="17"/>
      <c r="C27" s="18"/>
      <c r="D27" s="18"/>
      <c r="E27" s="22"/>
      <c r="F27" s="22"/>
      <c r="G27" s="20"/>
    </row>
    <row r="28" spans="1:7" ht="15" customHeight="1">
      <c r="A28" s="29" t="s">
        <v>105</v>
      </c>
      <c r="B28" s="23"/>
      <c r="C28" s="24">
        <v>4191</v>
      </c>
      <c r="D28" s="24">
        <v>530</v>
      </c>
      <c r="E28" s="26">
        <v>4936</v>
      </c>
      <c r="F28" s="26">
        <v>0</v>
      </c>
      <c r="G28" s="25">
        <v>3</v>
      </c>
    </row>
    <row r="29" spans="1:7" ht="15" customHeight="1">
      <c r="A29" s="78" t="s">
        <v>136</v>
      </c>
      <c r="B29" s="94"/>
      <c r="C29" s="94"/>
      <c r="D29" s="94"/>
      <c r="E29" s="95"/>
      <c r="F29" s="95"/>
      <c r="G29" s="95"/>
    </row>
    <row r="30" spans="1:7" s="58" customFormat="1" ht="15" customHeight="1">
      <c r="A30" s="125" t="s">
        <v>124</v>
      </c>
      <c r="B30" s="126"/>
      <c r="C30" s="126"/>
      <c r="D30" s="126"/>
      <c r="E30" s="126"/>
      <c r="F30" s="126"/>
      <c r="G30" s="126"/>
    </row>
    <row r="31" spans="1:7" s="58" customFormat="1" ht="15" customHeight="1">
      <c r="A31" s="125" t="s">
        <v>127</v>
      </c>
      <c r="B31" s="126"/>
      <c r="C31" s="126"/>
      <c r="D31" s="126"/>
      <c r="E31" s="126"/>
      <c r="F31" s="126"/>
      <c r="G31" s="126"/>
    </row>
    <row r="32" spans="1:7" s="58" customFormat="1" ht="15" customHeight="1">
      <c r="A32" s="125" t="s">
        <v>166</v>
      </c>
      <c r="B32" s="126"/>
      <c r="C32" s="126"/>
      <c r="D32" s="126"/>
      <c r="E32" s="126"/>
      <c r="F32" s="126"/>
      <c r="G32" s="126"/>
    </row>
  </sheetData>
  <mergeCells count="3">
    <mergeCell ref="A30:G30"/>
    <mergeCell ref="A31:G31"/>
    <mergeCell ref="A32:G32"/>
  </mergeCells>
  <printOptions horizontalCentered="1"/>
  <pageMargins left="0.7874015748031497" right="0.7874015748031497" top="3.937007874015748" bottom="0.3937007874015748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0" t="s">
        <v>158</v>
      </c>
      <c r="B1" s="11"/>
      <c r="C1" s="2"/>
      <c r="D1" s="3"/>
      <c r="E1" s="2"/>
      <c r="F1" s="2"/>
      <c r="G1" s="3"/>
    </row>
    <row r="2" spans="1:7" ht="15" customHeight="1">
      <c r="A2" s="12" t="s">
        <v>49</v>
      </c>
      <c r="B2" s="12" t="s">
        <v>30</v>
      </c>
      <c r="C2" s="13" t="s">
        <v>31</v>
      </c>
      <c r="D2" s="14" t="s">
        <v>28</v>
      </c>
      <c r="E2" s="14" t="s">
        <v>32</v>
      </c>
      <c r="F2" s="13" t="s">
        <v>165</v>
      </c>
      <c r="G2" s="14" t="s">
        <v>29</v>
      </c>
    </row>
    <row r="3" spans="1:7" ht="15" customHeight="1">
      <c r="A3" s="15" t="s">
        <v>50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33</v>
      </c>
      <c r="G3" s="16" t="s">
        <v>34</v>
      </c>
    </row>
    <row r="4" spans="1:7" ht="12.75" customHeight="1" hidden="1">
      <c r="A4" s="7" t="s">
        <v>24</v>
      </c>
      <c r="B4" s="17"/>
      <c r="C4" s="18"/>
      <c r="D4" s="19"/>
      <c r="E4" s="19"/>
      <c r="F4" s="19"/>
      <c r="G4" s="19"/>
    </row>
    <row r="5" spans="1:7" ht="12.75" customHeight="1" hidden="1">
      <c r="A5" s="7" t="s">
        <v>25</v>
      </c>
      <c r="B5" s="17"/>
      <c r="C5" s="18"/>
      <c r="D5" s="19"/>
      <c r="E5" s="19"/>
      <c r="F5" s="19"/>
      <c r="G5" s="19"/>
    </row>
    <row r="6" spans="1:7" ht="12.75" customHeight="1" hidden="1">
      <c r="A6" s="7" t="s">
        <v>26</v>
      </c>
      <c r="B6" s="17"/>
      <c r="C6" s="18"/>
      <c r="D6" s="19"/>
      <c r="E6" s="19"/>
      <c r="F6" s="19"/>
      <c r="G6" s="19"/>
    </row>
    <row r="7" spans="1:7" ht="12.75" customHeight="1" hidden="1">
      <c r="A7" s="7" t="s">
        <v>27</v>
      </c>
      <c r="B7" s="17"/>
      <c r="C7" s="18"/>
      <c r="D7" s="19"/>
      <c r="E7" s="19"/>
      <c r="F7" s="19"/>
      <c r="G7" s="19"/>
    </row>
    <row r="8" spans="1:7" ht="16.5" customHeight="1" hidden="1">
      <c r="A8" s="7" t="s">
        <v>35</v>
      </c>
      <c r="B8" s="17"/>
      <c r="C8" s="18"/>
      <c r="D8" s="19"/>
      <c r="E8" s="19"/>
      <c r="F8" s="19"/>
      <c r="G8" s="20"/>
    </row>
    <row r="9" spans="1:7" ht="16.5" customHeight="1" hidden="1">
      <c r="A9" s="7" t="s">
        <v>36</v>
      </c>
      <c r="B9" s="17"/>
      <c r="C9" s="18"/>
      <c r="D9" s="19"/>
      <c r="E9" s="19"/>
      <c r="F9" s="19"/>
      <c r="G9" s="20"/>
    </row>
    <row r="10" spans="1:7" ht="16.5" customHeight="1" hidden="1">
      <c r="A10" s="7" t="s">
        <v>37</v>
      </c>
      <c r="B10" s="17"/>
      <c r="C10" s="18"/>
      <c r="D10" s="19"/>
      <c r="E10" s="19"/>
      <c r="F10" s="19"/>
      <c r="G10" s="20"/>
    </row>
    <row r="11" spans="1:7" ht="16.5" customHeight="1" hidden="1">
      <c r="A11" s="21" t="s">
        <v>38</v>
      </c>
      <c r="B11" s="31"/>
      <c r="C11" s="20"/>
      <c r="D11" s="19"/>
      <c r="E11" s="19"/>
      <c r="F11" s="19"/>
      <c r="G11" s="20"/>
    </row>
    <row r="12" spans="1:7" ht="16.5" customHeight="1" hidden="1">
      <c r="A12" s="21" t="s">
        <v>111</v>
      </c>
      <c r="B12" s="31">
        <v>113</v>
      </c>
      <c r="C12" s="20">
        <v>964</v>
      </c>
      <c r="D12" s="19">
        <v>0</v>
      </c>
      <c r="E12" s="19">
        <v>160</v>
      </c>
      <c r="F12" s="19">
        <v>0</v>
      </c>
      <c r="G12" s="20">
        <v>0</v>
      </c>
    </row>
    <row r="13" spans="1:7" s="58" customFormat="1" ht="15" customHeight="1" hidden="1">
      <c r="A13" s="21" t="s">
        <v>112</v>
      </c>
      <c r="B13" s="96">
        <v>133</v>
      </c>
      <c r="C13" s="97">
        <v>964</v>
      </c>
      <c r="D13" s="98">
        <v>0</v>
      </c>
      <c r="E13" s="98">
        <v>160</v>
      </c>
      <c r="F13" s="98">
        <v>0</v>
      </c>
      <c r="G13" s="97">
        <v>0</v>
      </c>
    </row>
    <row r="14" spans="1:7" s="58" customFormat="1" ht="15" customHeight="1" hidden="1">
      <c r="A14" s="21" t="s">
        <v>113</v>
      </c>
      <c r="B14" s="96">
        <v>133</v>
      </c>
      <c r="C14" s="97">
        <v>1131</v>
      </c>
      <c r="D14" s="98">
        <v>0</v>
      </c>
      <c r="E14" s="98">
        <v>160</v>
      </c>
      <c r="F14" s="98">
        <v>0</v>
      </c>
      <c r="G14" s="97">
        <v>0</v>
      </c>
    </row>
    <row r="15" spans="1:7" s="58" customFormat="1" ht="14.25" customHeight="1" hidden="1">
      <c r="A15" s="21" t="s">
        <v>114</v>
      </c>
      <c r="B15" s="96">
        <v>133</v>
      </c>
      <c r="C15" s="97">
        <v>1131</v>
      </c>
      <c r="D15" s="98">
        <v>0</v>
      </c>
      <c r="E15" s="98">
        <v>160</v>
      </c>
      <c r="F15" s="98">
        <v>0</v>
      </c>
      <c r="G15" s="97">
        <v>0</v>
      </c>
    </row>
    <row r="16" spans="1:7" s="58" customFormat="1" ht="14.25" customHeight="1" hidden="1">
      <c r="A16" s="21" t="s">
        <v>115</v>
      </c>
      <c r="B16" s="96">
        <v>133</v>
      </c>
      <c r="C16" s="97">
        <v>1131</v>
      </c>
      <c r="D16" s="98">
        <v>0</v>
      </c>
      <c r="E16" s="98">
        <v>390</v>
      </c>
      <c r="F16" s="98">
        <v>0</v>
      </c>
      <c r="G16" s="97">
        <v>0</v>
      </c>
    </row>
    <row r="17" spans="1:7" s="58" customFormat="1" ht="14.25" customHeight="1" hidden="1">
      <c r="A17" s="21" t="s">
        <v>118</v>
      </c>
      <c r="B17" s="108">
        <v>133</v>
      </c>
      <c r="C17" s="97">
        <v>1481</v>
      </c>
      <c r="D17" s="98">
        <v>0</v>
      </c>
      <c r="E17" s="98">
        <v>390</v>
      </c>
      <c r="F17" s="98">
        <v>0</v>
      </c>
      <c r="G17" s="97">
        <v>0</v>
      </c>
    </row>
    <row r="18" spans="1:7" s="58" customFormat="1" ht="14.25" customHeight="1" hidden="1">
      <c r="A18" s="21" t="s">
        <v>125</v>
      </c>
      <c r="B18" s="108">
        <v>89</v>
      </c>
      <c r="C18" s="97">
        <v>1625</v>
      </c>
      <c r="D18" s="98">
        <v>0</v>
      </c>
      <c r="E18" s="98">
        <v>480</v>
      </c>
      <c r="F18" s="98">
        <v>0</v>
      </c>
      <c r="G18" s="97">
        <v>0</v>
      </c>
    </row>
    <row r="19" spans="1:7" s="58" customFormat="1" ht="14.25" customHeight="1" hidden="1">
      <c r="A19" s="21" t="s">
        <v>134</v>
      </c>
      <c r="B19" s="108">
        <v>89</v>
      </c>
      <c r="C19" s="97">
        <v>1625</v>
      </c>
      <c r="D19" s="98">
        <v>0</v>
      </c>
      <c r="E19" s="98">
        <v>480</v>
      </c>
      <c r="F19" s="98">
        <v>0</v>
      </c>
      <c r="G19" s="97">
        <v>0</v>
      </c>
    </row>
    <row r="20" spans="1:7" s="58" customFormat="1" ht="14.25" customHeight="1" hidden="1">
      <c r="A20" s="21" t="s">
        <v>138</v>
      </c>
      <c r="B20" s="108">
        <v>89</v>
      </c>
      <c r="C20" s="97">
        <v>1625</v>
      </c>
      <c r="D20" s="98">
        <v>0</v>
      </c>
      <c r="E20" s="98">
        <v>480</v>
      </c>
      <c r="F20" s="98">
        <v>0</v>
      </c>
      <c r="G20" s="97">
        <v>0</v>
      </c>
    </row>
    <row r="21" spans="1:7" s="58" customFormat="1" ht="14.25" customHeight="1" hidden="1">
      <c r="A21" s="21" t="s">
        <v>140</v>
      </c>
      <c r="B21" s="109">
        <v>89</v>
      </c>
      <c r="C21" s="80">
        <v>1819</v>
      </c>
      <c r="D21" s="80">
        <v>0</v>
      </c>
      <c r="E21" s="80">
        <v>480</v>
      </c>
      <c r="F21" s="80">
        <v>0</v>
      </c>
      <c r="G21" s="80">
        <v>0</v>
      </c>
    </row>
    <row r="22" spans="1:7" s="58" customFormat="1" ht="14.25" customHeight="1">
      <c r="A22" s="21" t="s">
        <v>148</v>
      </c>
      <c r="B22" s="109">
        <v>89</v>
      </c>
      <c r="C22" s="80">
        <v>1819</v>
      </c>
      <c r="D22" s="80">
        <v>0</v>
      </c>
      <c r="E22" s="80">
        <v>480</v>
      </c>
      <c r="F22" s="80">
        <v>0</v>
      </c>
      <c r="G22" s="80">
        <v>0</v>
      </c>
    </row>
    <row r="23" spans="1:7" s="58" customFormat="1" ht="14.25" customHeight="1">
      <c r="A23" s="21" t="s">
        <v>160</v>
      </c>
      <c r="B23" s="109">
        <v>89</v>
      </c>
      <c r="C23" s="80">
        <v>1819</v>
      </c>
      <c r="D23" s="80">
        <v>0</v>
      </c>
      <c r="E23" s="80">
        <v>480</v>
      </c>
      <c r="F23" s="80">
        <v>0</v>
      </c>
      <c r="G23" s="80">
        <v>2</v>
      </c>
    </row>
    <row r="24" spans="1:7" s="58" customFormat="1" ht="14.25" customHeight="1">
      <c r="A24" s="21" t="s">
        <v>162</v>
      </c>
      <c r="B24" s="109">
        <v>89</v>
      </c>
      <c r="C24" s="80">
        <v>1819</v>
      </c>
      <c r="D24" s="80">
        <v>0</v>
      </c>
      <c r="E24" s="80">
        <v>480</v>
      </c>
      <c r="F24" s="80">
        <v>0</v>
      </c>
      <c r="G24" s="80">
        <v>2</v>
      </c>
    </row>
    <row r="25" spans="1:7" s="58" customFormat="1" ht="14.25" customHeight="1">
      <c r="A25" s="21" t="s">
        <v>179</v>
      </c>
      <c r="B25" s="109">
        <v>89</v>
      </c>
      <c r="C25" s="80">
        <v>2019</v>
      </c>
      <c r="D25" s="80">
        <v>0</v>
      </c>
      <c r="E25" s="80">
        <v>480</v>
      </c>
      <c r="F25" s="80">
        <v>0</v>
      </c>
      <c r="G25" s="80">
        <v>2</v>
      </c>
    </row>
    <row r="26" spans="1:7" s="58" customFormat="1" ht="14.25" customHeight="1">
      <c r="A26" s="21" t="s">
        <v>180</v>
      </c>
      <c r="B26" s="109">
        <v>89</v>
      </c>
      <c r="C26" s="80">
        <f>C28+C29</f>
        <v>2069</v>
      </c>
      <c r="D26" s="80">
        <f>D28+D29</f>
        <v>0</v>
      </c>
      <c r="E26" s="80">
        <f>E28+E29</f>
        <v>610</v>
      </c>
      <c r="F26" s="80">
        <f>F28+F29</f>
        <v>0</v>
      </c>
      <c r="G26" s="80">
        <f>G28+G29</f>
        <v>2</v>
      </c>
    </row>
    <row r="27" spans="1:7" s="58" customFormat="1" ht="13.5" customHeight="1">
      <c r="A27" s="70"/>
      <c r="B27" s="99"/>
      <c r="C27" s="73"/>
      <c r="D27" s="73"/>
      <c r="E27" s="73"/>
      <c r="F27" s="73"/>
      <c r="G27" s="72"/>
    </row>
    <row r="28" spans="1:7" s="58" customFormat="1" ht="17.25" customHeight="1">
      <c r="A28" s="5" t="s">
        <v>151</v>
      </c>
      <c r="B28" s="99"/>
      <c r="C28" s="113">
        <v>1819</v>
      </c>
      <c r="D28" s="113">
        <v>0</v>
      </c>
      <c r="E28" s="113">
        <v>480</v>
      </c>
      <c r="F28" s="113">
        <v>0</v>
      </c>
      <c r="G28" s="114">
        <v>0</v>
      </c>
    </row>
    <row r="29" spans="1:7" s="58" customFormat="1" ht="14.25" customHeight="1">
      <c r="A29" s="28" t="s">
        <v>39</v>
      </c>
      <c r="B29" s="102"/>
      <c r="C29" s="103">
        <v>250</v>
      </c>
      <c r="D29" s="104">
        <v>0</v>
      </c>
      <c r="E29" s="104">
        <v>130</v>
      </c>
      <c r="F29" s="104">
        <v>0</v>
      </c>
      <c r="G29" s="105">
        <v>2</v>
      </c>
    </row>
    <row r="30" spans="1:7" s="58" customFormat="1" ht="14.25" customHeight="1">
      <c r="A30" s="78" t="s">
        <v>136</v>
      </c>
      <c r="B30" s="94"/>
      <c r="C30" s="94"/>
      <c r="D30" s="94"/>
      <c r="E30" s="95"/>
      <c r="F30" s="95"/>
      <c r="G30" s="95"/>
    </row>
    <row r="31" spans="1:17" s="58" customFormat="1" ht="14.25" customHeight="1">
      <c r="A31" s="125" t="s">
        <v>124</v>
      </c>
      <c r="B31" s="126"/>
      <c r="C31" s="126"/>
      <c r="D31" s="126"/>
      <c r="E31" s="126"/>
      <c r="F31" s="126"/>
      <c r="G31" s="126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7" s="58" customFormat="1" ht="14.25" customHeight="1">
      <c r="A32" s="125" t="s">
        <v>132</v>
      </c>
      <c r="B32" s="126"/>
      <c r="C32" s="126"/>
      <c r="D32" s="126"/>
      <c r="E32" s="126"/>
      <c r="F32" s="126"/>
      <c r="G32" s="126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s="58" customFormat="1" ht="15" customHeight="1">
      <c r="A33" s="125" t="s">
        <v>166</v>
      </c>
      <c r="B33" s="126"/>
      <c r="C33" s="126"/>
      <c r="D33" s="126"/>
      <c r="E33" s="126"/>
      <c r="F33" s="126"/>
      <c r="G33" s="126"/>
      <c r="H33" s="75"/>
      <c r="I33" s="75"/>
      <c r="J33" s="75"/>
      <c r="K33" s="75"/>
      <c r="L33" s="75"/>
      <c r="M33" s="75"/>
      <c r="N33" s="75"/>
      <c r="O33" s="75"/>
      <c r="P33" s="75"/>
      <c r="Q33" s="75"/>
    </row>
  </sheetData>
  <mergeCells count="3">
    <mergeCell ref="A31:G31"/>
    <mergeCell ref="A32:G32"/>
    <mergeCell ref="A33:G33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0" t="s">
        <v>174</v>
      </c>
      <c r="B1" s="11"/>
      <c r="C1" s="2"/>
      <c r="D1" s="3"/>
      <c r="E1" s="2"/>
      <c r="F1" s="2"/>
      <c r="G1" s="3"/>
    </row>
    <row r="2" spans="1:7" ht="16.5">
      <c r="A2" s="12" t="s">
        <v>88</v>
      </c>
      <c r="B2" s="12" t="s">
        <v>89</v>
      </c>
      <c r="C2" s="13" t="s">
        <v>90</v>
      </c>
      <c r="D2" s="14" t="s">
        <v>28</v>
      </c>
      <c r="E2" s="14" t="s">
        <v>91</v>
      </c>
      <c r="F2" s="13" t="s">
        <v>165</v>
      </c>
      <c r="G2" s="14" t="s">
        <v>87</v>
      </c>
    </row>
    <row r="3" spans="1:7" ht="16.5">
      <c r="A3" s="15" t="s">
        <v>94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92</v>
      </c>
      <c r="G3" s="16" t="s">
        <v>93</v>
      </c>
    </row>
    <row r="4" spans="1:7" ht="15" customHeight="1" hidden="1">
      <c r="A4" s="7" t="s">
        <v>95</v>
      </c>
      <c r="B4" s="17">
        <v>42.5</v>
      </c>
      <c r="C4" s="18">
        <v>7007</v>
      </c>
      <c r="D4" s="18">
        <v>1637</v>
      </c>
      <c r="E4" s="22">
        <v>0</v>
      </c>
      <c r="F4" s="22">
        <v>0</v>
      </c>
      <c r="G4" s="19">
        <v>0</v>
      </c>
    </row>
    <row r="5" spans="1:7" ht="15" customHeight="1" hidden="1">
      <c r="A5" s="7" t="s">
        <v>96</v>
      </c>
      <c r="B5" s="17">
        <v>42.5</v>
      </c>
      <c r="C5" s="18">
        <v>7429</v>
      </c>
      <c r="D5" s="18">
        <v>1637</v>
      </c>
      <c r="E5" s="22">
        <v>0</v>
      </c>
      <c r="F5" s="22">
        <v>0</v>
      </c>
      <c r="G5" s="19">
        <v>1</v>
      </c>
    </row>
    <row r="6" spans="1:7" ht="15" customHeight="1" hidden="1">
      <c r="A6" s="7" t="s">
        <v>97</v>
      </c>
      <c r="B6" s="17">
        <v>42.5</v>
      </c>
      <c r="C6" s="18">
        <v>7429</v>
      </c>
      <c r="D6" s="18">
        <v>1637</v>
      </c>
      <c r="E6" s="22">
        <v>0</v>
      </c>
      <c r="F6" s="22">
        <v>0</v>
      </c>
      <c r="G6" s="19">
        <v>1</v>
      </c>
    </row>
    <row r="7" spans="1:7" ht="15" customHeight="1" hidden="1">
      <c r="A7" s="7" t="s">
        <v>98</v>
      </c>
      <c r="B7" s="17">
        <v>42.5</v>
      </c>
      <c r="C7" s="18">
        <v>7929</v>
      </c>
      <c r="D7" s="18">
        <v>1637</v>
      </c>
      <c r="E7" s="22">
        <v>0</v>
      </c>
      <c r="F7" s="22">
        <v>0</v>
      </c>
      <c r="G7" s="19">
        <v>1</v>
      </c>
    </row>
    <row r="8" spans="1:7" ht="15" customHeight="1" hidden="1">
      <c r="A8" s="7" t="s">
        <v>99</v>
      </c>
      <c r="B8" s="17">
        <v>42.5</v>
      </c>
      <c r="C8" s="18">
        <v>7929</v>
      </c>
      <c r="D8" s="18">
        <v>1637</v>
      </c>
      <c r="E8" s="22">
        <v>0</v>
      </c>
      <c r="F8" s="22">
        <v>0</v>
      </c>
      <c r="G8" s="19">
        <v>1</v>
      </c>
    </row>
    <row r="9" spans="1:7" ht="15" customHeight="1" hidden="1">
      <c r="A9" s="7" t="s">
        <v>100</v>
      </c>
      <c r="B9" s="17">
        <v>42.5</v>
      </c>
      <c r="C9" s="18">
        <v>9614</v>
      </c>
      <c r="D9" s="18">
        <v>689</v>
      </c>
      <c r="E9" s="22">
        <v>0</v>
      </c>
      <c r="F9" s="22">
        <v>0</v>
      </c>
      <c r="G9" s="19">
        <v>3</v>
      </c>
    </row>
    <row r="10" spans="1:7" ht="15" customHeight="1" hidden="1">
      <c r="A10" s="7" t="s">
        <v>101</v>
      </c>
      <c r="B10" s="17">
        <v>42.5</v>
      </c>
      <c r="C10" s="18">
        <v>11109</v>
      </c>
      <c r="D10" s="18">
        <v>689</v>
      </c>
      <c r="E10" s="22">
        <v>0</v>
      </c>
      <c r="F10" s="22">
        <v>0</v>
      </c>
      <c r="G10" s="19">
        <v>3</v>
      </c>
    </row>
    <row r="11" spans="1:7" ht="15" customHeight="1" hidden="1">
      <c r="A11" s="21" t="s">
        <v>102</v>
      </c>
      <c r="B11" s="31">
        <v>36</v>
      </c>
      <c r="C11" s="20">
        <v>8083</v>
      </c>
      <c r="D11" s="20">
        <v>0</v>
      </c>
      <c r="E11" s="19">
        <v>1500</v>
      </c>
      <c r="F11" s="19">
        <v>10</v>
      </c>
      <c r="G11" s="19">
        <v>0</v>
      </c>
    </row>
    <row r="12" spans="1:7" ht="15" customHeight="1" hidden="1">
      <c r="A12" s="21" t="s">
        <v>111</v>
      </c>
      <c r="B12" s="31">
        <v>36</v>
      </c>
      <c r="C12" s="20">
        <v>9853</v>
      </c>
      <c r="D12" s="20">
        <v>0</v>
      </c>
      <c r="E12" s="19">
        <v>1500</v>
      </c>
      <c r="F12" s="19">
        <v>12</v>
      </c>
      <c r="G12" s="19">
        <v>0</v>
      </c>
    </row>
    <row r="13" spans="1:7" ht="15" customHeight="1" hidden="1">
      <c r="A13" s="21" t="s">
        <v>112</v>
      </c>
      <c r="B13" s="31">
        <v>36</v>
      </c>
      <c r="C13" s="20">
        <v>11103</v>
      </c>
      <c r="D13" s="20">
        <v>0</v>
      </c>
      <c r="E13" s="19">
        <v>1500</v>
      </c>
      <c r="F13" s="19">
        <v>14</v>
      </c>
      <c r="G13" s="19">
        <v>0</v>
      </c>
    </row>
    <row r="14" spans="1:7" ht="15" customHeight="1" hidden="1">
      <c r="A14" s="21" t="s">
        <v>113</v>
      </c>
      <c r="B14" s="31">
        <v>36</v>
      </c>
      <c r="C14" s="20">
        <v>11253</v>
      </c>
      <c r="D14" s="20">
        <v>0</v>
      </c>
      <c r="E14" s="19">
        <v>1500</v>
      </c>
      <c r="F14" s="19">
        <v>14</v>
      </c>
      <c r="G14" s="19">
        <v>0</v>
      </c>
    </row>
    <row r="15" spans="1:7" ht="15" customHeight="1" hidden="1">
      <c r="A15" s="21" t="s">
        <v>114</v>
      </c>
      <c r="B15" s="31">
        <v>36</v>
      </c>
      <c r="C15" s="20">
        <v>12253</v>
      </c>
      <c r="D15" s="20">
        <v>0</v>
      </c>
      <c r="E15" s="19">
        <v>1500</v>
      </c>
      <c r="F15" s="19">
        <v>14</v>
      </c>
      <c r="G15" s="19">
        <v>1</v>
      </c>
    </row>
    <row r="16" spans="1:7" ht="15" customHeight="1" hidden="1">
      <c r="A16" s="21" t="s">
        <v>115</v>
      </c>
      <c r="B16" s="31">
        <v>36</v>
      </c>
      <c r="C16" s="20">
        <v>12253</v>
      </c>
      <c r="D16" s="20">
        <v>0</v>
      </c>
      <c r="E16" s="19">
        <v>2000</v>
      </c>
      <c r="F16" s="19">
        <v>14</v>
      </c>
      <c r="G16" s="19">
        <v>1</v>
      </c>
    </row>
    <row r="17" spans="1:7" ht="15" customHeight="1" hidden="1">
      <c r="A17" s="21" t="s">
        <v>118</v>
      </c>
      <c r="B17" s="110">
        <v>55.2</v>
      </c>
      <c r="C17" s="20">
        <v>12253</v>
      </c>
      <c r="D17" s="20">
        <v>0</v>
      </c>
      <c r="E17" s="19">
        <v>2000</v>
      </c>
      <c r="F17" s="19">
        <v>14</v>
      </c>
      <c r="G17" s="19">
        <v>1</v>
      </c>
    </row>
    <row r="18" spans="1:7" ht="15" customHeight="1" hidden="1">
      <c r="A18" s="21" t="s">
        <v>125</v>
      </c>
      <c r="B18" s="110">
        <v>48.8</v>
      </c>
      <c r="C18" s="20">
        <v>12253</v>
      </c>
      <c r="D18" s="20">
        <v>0</v>
      </c>
      <c r="E18" s="19">
        <v>2000</v>
      </c>
      <c r="F18" s="19">
        <v>14</v>
      </c>
      <c r="G18" s="19">
        <v>1</v>
      </c>
    </row>
    <row r="19" spans="1:7" ht="15" customHeight="1" hidden="1">
      <c r="A19" s="21" t="s">
        <v>134</v>
      </c>
      <c r="B19" s="110">
        <v>48.8</v>
      </c>
      <c r="C19" s="20">
        <v>12753</v>
      </c>
      <c r="D19" s="20">
        <v>0</v>
      </c>
      <c r="E19" s="19">
        <v>2000</v>
      </c>
      <c r="F19" s="19">
        <v>14</v>
      </c>
      <c r="G19" s="19">
        <v>1</v>
      </c>
    </row>
    <row r="20" spans="1:7" ht="15" customHeight="1" hidden="1">
      <c r="A20" s="21" t="s">
        <v>138</v>
      </c>
      <c r="B20" s="110">
        <v>48.8</v>
      </c>
      <c r="C20" s="20">
        <v>12753</v>
      </c>
      <c r="D20" s="20">
        <v>0</v>
      </c>
      <c r="E20" s="19">
        <v>2000</v>
      </c>
      <c r="F20" s="19">
        <v>14</v>
      </c>
      <c r="G20" s="19">
        <v>1</v>
      </c>
    </row>
    <row r="21" spans="1:7" ht="15" customHeight="1" hidden="1">
      <c r="A21" s="21" t="s">
        <v>140</v>
      </c>
      <c r="B21" s="111">
        <v>48.8</v>
      </c>
      <c r="C21" s="30">
        <v>12753</v>
      </c>
      <c r="D21" s="30">
        <v>0</v>
      </c>
      <c r="E21" s="30">
        <v>2000</v>
      </c>
      <c r="F21" s="30">
        <v>14</v>
      </c>
      <c r="G21" s="30">
        <v>1</v>
      </c>
    </row>
    <row r="22" spans="1:7" ht="15" customHeight="1">
      <c r="A22" s="21" t="s">
        <v>148</v>
      </c>
      <c r="B22" s="111">
        <v>48.8</v>
      </c>
      <c r="C22" s="30">
        <v>13553</v>
      </c>
      <c r="D22" s="30">
        <v>0</v>
      </c>
      <c r="E22" s="30">
        <v>2000</v>
      </c>
      <c r="F22" s="30">
        <v>14</v>
      </c>
      <c r="G22" s="30">
        <v>1</v>
      </c>
    </row>
    <row r="23" spans="1:7" ht="15" customHeight="1">
      <c r="A23" s="21" t="s">
        <v>160</v>
      </c>
      <c r="B23" s="111">
        <v>48.8</v>
      </c>
      <c r="C23" s="30">
        <v>13553</v>
      </c>
      <c r="D23" s="30">
        <v>0</v>
      </c>
      <c r="E23" s="30">
        <v>2700</v>
      </c>
      <c r="F23" s="30">
        <v>14</v>
      </c>
      <c r="G23" s="30">
        <v>1</v>
      </c>
    </row>
    <row r="24" spans="1:7" ht="15" customHeight="1">
      <c r="A24" s="21" t="s">
        <v>162</v>
      </c>
      <c r="B24" s="111">
        <v>48.8</v>
      </c>
      <c r="C24" s="30">
        <v>12753</v>
      </c>
      <c r="D24" s="30">
        <v>0</v>
      </c>
      <c r="E24" s="30">
        <v>3747</v>
      </c>
      <c r="F24" s="30">
        <v>14</v>
      </c>
      <c r="G24" s="30">
        <v>1</v>
      </c>
    </row>
    <row r="25" spans="1:7" ht="15" customHeight="1">
      <c r="A25" s="21" t="s">
        <v>179</v>
      </c>
      <c r="B25" s="111">
        <v>48.8</v>
      </c>
      <c r="C25" s="30">
        <v>12753</v>
      </c>
      <c r="D25" s="30">
        <v>0</v>
      </c>
      <c r="E25" s="30">
        <v>3997</v>
      </c>
      <c r="F25" s="30">
        <v>14</v>
      </c>
      <c r="G25" s="30">
        <v>1</v>
      </c>
    </row>
    <row r="26" spans="1:7" ht="15" customHeight="1">
      <c r="A26" s="21" t="s">
        <v>180</v>
      </c>
      <c r="B26" s="111">
        <v>48.8</v>
      </c>
      <c r="C26" s="30">
        <f>SUM(C28)</f>
        <v>12753</v>
      </c>
      <c r="D26" s="30">
        <f>SUM(D28)</f>
        <v>0</v>
      </c>
      <c r="E26" s="30">
        <f>SUM(E28)</f>
        <v>3997</v>
      </c>
      <c r="F26" s="30">
        <f>SUM(F28)</f>
        <v>14</v>
      </c>
      <c r="G26" s="30">
        <f>SUM(G28)</f>
        <v>1</v>
      </c>
    </row>
    <row r="27" spans="1:7" ht="9" customHeight="1">
      <c r="A27" s="21"/>
      <c r="B27" s="17"/>
      <c r="C27" s="18"/>
      <c r="D27" s="18"/>
      <c r="E27" s="22"/>
      <c r="F27" s="22"/>
      <c r="G27" s="19"/>
    </row>
    <row r="28" spans="1:7" ht="15" customHeight="1">
      <c r="A28" s="28" t="s">
        <v>103</v>
      </c>
      <c r="B28" s="23"/>
      <c r="C28" s="24">
        <v>12753</v>
      </c>
      <c r="D28" s="24">
        <v>0</v>
      </c>
      <c r="E28" s="26">
        <v>3997</v>
      </c>
      <c r="F28" s="26">
        <v>14</v>
      </c>
      <c r="G28" s="27">
        <v>1</v>
      </c>
    </row>
    <row r="29" spans="1:7" ht="15" customHeight="1">
      <c r="A29" s="78" t="s">
        <v>136</v>
      </c>
      <c r="B29" s="107"/>
      <c r="C29" s="107"/>
      <c r="D29" s="107"/>
      <c r="E29" s="95"/>
      <c r="F29" s="95"/>
      <c r="G29" s="95"/>
    </row>
    <row r="30" spans="1:7" ht="15" customHeight="1">
      <c r="A30" s="125" t="s">
        <v>124</v>
      </c>
      <c r="B30" s="126"/>
      <c r="C30" s="126"/>
      <c r="D30" s="126"/>
      <c r="E30" s="126"/>
      <c r="F30" s="126"/>
      <c r="G30" s="126"/>
    </row>
    <row r="31" spans="1:7" ht="15" customHeight="1">
      <c r="A31" s="125" t="s">
        <v>164</v>
      </c>
      <c r="B31" s="126"/>
      <c r="C31" s="126"/>
      <c r="D31" s="126"/>
      <c r="E31" s="126"/>
      <c r="F31" s="126"/>
      <c r="G31" s="126"/>
    </row>
    <row r="32" spans="1:17" s="58" customFormat="1" ht="15" customHeight="1">
      <c r="A32" s="125" t="s">
        <v>166</v>
      </c>
      <c r="B32" s="126"/>
      <c r="C32" s="126"/>
      <c r="D32" s="126"/>
      <c r="E32" s="126"/>
      <c r="F32" s="126"/>
      <c r="G32" s="126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s="58" customFormat="1" ht="14.25" customHeight="1">
      <c r="A33" s="125" t="s">
        <v>182</v>
      </c>
      <c r="B33" s="126"/>
      <c r="C33" s="126"/>
      <c r="D33" s="126"/>
      <c r="E33" s="126"/>
      <c r="F33" s="126"/>
      <c r="G33" s="126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="58" customFormat="1" ht="14.25" customHeight="1"/>
    <row r="35" s="58" customFormat="1" ht="14.25" customHeight="1"/>
    <row r="36" s="58" customFormat="1" ht="14.25" customHeight="1"/>
    <row r="37" s="58" customFormat="1" ht="14.25" customHeight="1"/>
    <row r="38" s="58" customFormat="1" ht="14.25" customHeight="1"/>
    <row r="39" s="58" customFormat="1" ht="14.25" customHeight="1"/>
    <row r="40" s="58" customFormat="1" ht="14.25" customHeight="1"/>
    <row r="41" s="58" customFormat="1" ht="8.25" customHeight="1"/>
    <row r="42" s="58" customFormat="1" ht="14.25" customHeight="1"/>
    <row r="43" s="58" customFormat="1" ht="8.25" customHeight="1"/>
    <row r="44" s="58" customFormat="1" ht="14.25" customHeight="1"/>
  </sheetData>
  <mergeCells count="4">
    <mergeCell ref="A30:G30"/>
    <mergeCell ref="A31:G31"/>
    <mergeCell ref="A33:G33"/>
    <mergeCell ref="A32:G32"/>
  </mergeCells>
  <printOptions horizontalCentered="1"/>
  <pageMargins left="0.7874015748031497" right="0.7874015748031497" top="3.937007874015748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0" t="s">
        <v>175</v>
      </c>
      <c r="B1" s="11"/>
      <c r="C1" s="2"/>
      <c r="D1" s="3"/>
      <c r="E1" s="2"/>
      <c r="F1" s="2"/>
      <c r="G1" s="3"/>
    </row>
    <row r="2" spans="1:7" ht="16.5">
      <c r="A2" s="12" t="s">
        <v>49</v>
      </c>
      <c r="B2" s="12" t="s">
        <v>59</v>
      </c>
      <c r="C2" s="13" t="s">
        <v>60</v>
      </c>
      <c r="D2" s="14" t="s">
        <v>28</v>
      </c>
      <c r="E2" s="14" t="s">
        <v>61</v>
      </c>
      <c r="F2" s="13" t="s">
        <v>165</v>
      </c>
      <c r="G2" s="14" t="s">
        <v>58</v>
      </c>
    </row>
    <row r="3" spans="1:7" ht="16.5">
      <c r="A3" s="15" t="s">
        <v>64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62</v>
      </c>
      <c r="G3" s="16" t="s">
        <v>63</v>
      </c>
    </row>
    <row r="4" spans="1:7" ht="15" customHeight="1" hidden="1">
      <c r="A4" s="7" t="s">
        <v>65</v>
      </c>
      <c r="B4" s="17">
        <v>37</v>
      </c>
      <c r="C4" s="18">
        <v>30402</v>
      </c>
      <c r="D4" s="18">
        <v>7918</v>
      </c>
      <c r="E4" s="19">
        <v>0</v>
      </c>
      <c r="F4" s="19">
        <v>0</v>
      </c>
      <c r="G4" s="19">
        <v>0</v>
      </c>
    </row>
    <row r="5" spans="1:7" ht="15" customHeight="1" hidden="1">
      <c r="A5" s="7" t="s">
        <v>66</v>
      </c>
      <c r="B5" s="17">
        <v>37</v>
      </c>
      <c r="C5" s="18">
        <v>30402</v>
      </c>
      <c r="D5" s="18">
        <v>7918</v>
      </c>
      <c r="E5" s="19">
        <v>0</v>
      </c>
      <c r="F5" s="19">
        <v>0</v>
      </c>
      <c r="G5" s="19">
        <v>0</v>
      </c>
    </row>
    <row r="6" spans="1:7" ht="15" customHeight="1" hidden="1">
      <c r="A6" s="7" t="s">
        <v>67</v>
      </c>
      <c r="B6" s="17">
        <v>37</v>
      </c>
      <c r="C6" s="18">
        <v>30402</v>
      </c>
      <c r="D6" s="18">
        <v>7918</v>
      </c>
      <c r="E6" s="19">
        <v>0</v>
      </c>
      <c r="F6" s="19">
        <v>0</v>
      </c>
      <c r="G6" s="19">
        <v>0</v>
      </c>
    </row>
    <row r="7" spans="1:7" ht="15" customHeight="1" hidden="1">
      <c r="A7" s="7" t="s">
        <v>68</v>
      </c>
      <c r="B7" s="17">
        <v>37</v>
      </c>
      <c r="C7" s="18">
        <v>30402</v>
      </c>
      <c r="D7" s="18">
        <v>7918</v>
      </c>
      <c r="E7" s="19">
        <v>0</v>
      </c>
      <c r="F7" s="19">
        <v>0</v>
      </c>
      <c r="G7" s="19">
        <v>0</v>
      </c>
    </row>
    <row r="8" spans="1:7" ht="16.5" hidden="1">
      <c r="A8" s="7" t="s">
        <v>52</v>
      </c>
      <c r="B8" s="17">
        <v>37</v>
      </c>
      <c r="C8" s="18">
        <v>30402</v>
      </c>
      <c r="D8" s="18">
        <v>7918</v>
      </c>
      <c r="E8" s="19">
        <v>0</v>
      </c>
      <c r="F8" s="19">
        <v>0</v>
      </c>
      <c r="G8" s="19">
        <v>0</v>
      </c>
    </row>
    <row r="9" spans="1:7" ht="16.5" hidden="1">
      <c r="A9" s="7" t="s">
        <v>53</v>
      </c>
      <c r="B9" s="17">
        <v>30</v>
      </c>
      <c r="C9" s="18">
        <v>19470</v>
      </c>
      <c r="D9" s="18">
        <v>0</v>
      </c>
      <c r="E9" s="19">
        <v>0</v>
      </c>
      <c r="F9" s="19">
        <v>4</v>
      </c>
      <c r="G9" s="19">
        <v>62</v>
      </c>
    </row>
    <row r="10" spans="1:7" ht="16.5" hidden="1">
      <c r="A10" s="7" t="s">
        <v>54</v>
      </c>
      <c r="B10" s="17">
        <v>30</v>
      </c>
      <c r="C10" s="18">
        <v>19470</v>
      </c>
      <c r="D10" s="18">
        <v>0</v>
      </c>
      <c r="E10" s="19">
        <v>0</v>
      </c>
      <c r="F10" s="19">
        <v>4</v>
      </c>
      <c r="G10" s="19">
        <v>62</v>
      </c>
    </row>
    <row r="11" spans="1:7" ht="16.5" hidden="1">
      <c r="A11" s="21" t="s">
        <v>38</v>
      </c>
      <c r="B11" s="31">
        <v>30</v>
      </c>
      <c r="C11" s="20">
        <v>19470</v>
      </c>
      <c r="D11" s="20">
        <v>0</v>
      </c>
      <c r="E11" s="19">
        <v>0</v>
      </c>
      <c r="F11" s="19">
        <v>4</v>
      </c>
      <c r="G11" s="19">
        <v>62</v>
      </c>
    </row>
    <row r="12" spans="1:7" ht="16.5" hidden="1">
      <c r="A12" s="21" t="s">
        <v>111</v>
      </c>
      <c r="B12" s="31">
        <v>30</v>
      </c>
      <c r="C12" s="20">
        <v>19470</v>
      </c>
      <c r="D12" s="20">
        <v>0</v>
      </c>
      <c r="E12" s="19">
        <v>40</v>
      </c>
      <c r="F12" s="19">
        <v>4</v>
      </c>
      <c r="G12" s="19">
        <v>64</v>
      </c>
    </row>
    <row r="13" spans="1:7" s="58" customFormat="1" ht="16.5" hidden="1">
      <c r="A13" s="21" t="s">
        <v>112</v>
      </c>
      <c r="B13" s="96">
        <v>30</v>
      </c>
      <c r="C13" s="97">
        <v>19470</v>
      </c>
      <c r="D13" s="97">
        <v>0</v>
      </c>
      <c r="E13" s="98">
        <v>40</v>
      </c>
      <c r="F13" s="98">
        <v>4</v>
      </c>
      <c r="G13" s="98">
        <v>64</v>
      </c>
    </row>
    <row r="14" spans="1:7" s="58" customFormat="1" ht="16.5" hidden="1">
      <c r="A14" s="21" t="s">
        <v>113</v>
      </c>
      <c r="B14" s="96">
        <v>30</v>
      </c>
      <c r="C14" s="97">
        <v>20710</v>
      </c>
      <c r="D14" s="97">
        <v>0</v>
      </c>
      <c r="E14" s="98">
        <v>40</v>
      </c>
      <c r="F14" s="98">
        <v>4</v>
      </c>
      <c r="G14" s="98">
        <v>58</v>
      </c>
    </row>
    <row r="15" spans="1:7" s="58" customFormat="1" ht="16.5" hidden="1">
      <c r="A15" s="21" t="s">
        <v>114</v>
      </c>
      <c r="B15" s="96">
        <v>30</v>
      </c>
      <c r="C15" s="97">
        <v>20710</v>
      </c>
      <c r="D15" s="97">
        <v>0</v>
      </c>
      <c r="E15" s="98">
        <v>240</v>
      </c>
      <c r="F15" s="98">
        <v>5</v>
      </c>
      <c r="G15" s="98">
        <v>58</v>
      </c>
    </row>
    <row r="16" spans="1:7" s="58" customFormat="1" ht="16.5" hidden="1">
      <c r="A16" s="21" t="s">
        <v>115</v>
      </c>
      <c r="B16" s="96">
        <v>30</v>
      </c>
      <c r="C16" s="97">
        <v>20710</v>
      </c>
      <c r="D16" s="97">
        <v>0</v>
      </c>
      <c r="E16" s="98">
        <v>240</v>
      </c>
      <c r="F16" s="98">
        <v>5</v>
      </c>
      <c r="G16" s="98">
        <v>58</v>
      </c>
    </row>
    <row r="17" spans="1:7" s="58" customFormat="1" ht="16.5" hidden="1">
      <c r="A17" s="21" t="s">
        <v>118</v>
      </c>
      <c r="B17" s="108">
        <v>107.6</v>
      </c>
      <c r="C17" s="97">
        <v>20710</v>
      </c>
      <c r="D17" s="97">
        <v>0</v>
      </c>
      <c r="E17" s="98">
        <v>440</v>
      </c>
      <c r="F17" s="98">
        <v>6</v>
      </c>
      <c r="G17" s="98">
        <v>58</v>
      </c>
    </row>
    <row r="18" spans="1:7" s="58" customFormat="1" ht="15" customHeight="1" hidden="1">
      <c r="A18" s="21" t="s">
        <v>125</v>
      </c>
      <c r="B18" s="108">
        <v>41.6</v>
      </c>
      <c r="C18" s="97">
        <v>20710</v>
      </c>
      <c r="D18" s="97">
        <v>0</v>
      </c>
      <c r="E18" s="98">
        <v>440</v>
      </c>
      <c r="F18" s="98">
        <v>6</v>
      </c>
      <c r="G18" s="98">
        <v>59</v>
      </c>
    </row>
    <row r="19" spans="1:7" s="58" customFormat="1" ht="15" customHeight="1" hidden="1">
      <c r="A19" s="21" t="s">
        <v>134</v>
      </c>
      <c r="B19" s="108">
        <v>41.6</v>
      </c>
      <c r="C19" s="97">
        <v>20710</v>
      </c>
      <c r="D19" s="97">
        <v>0</v>
      </c>
      <c r="E19" s="98">
        <v>440</v>
      </c>
      <c r="F19" s="98">
        <v>6</v>
      </c>
      <c r="G19" s="98">
        <v>59</v>
      </c>
    </row>
    <row r="20" spans="1:7" s="58" customFormat="1" ht="15" customHeight="1" hidden="1">
      <c r="A20" s="21" t="s">
        <v>138</v>
      </c>
      <c r="B20" s="108">
        <v>41.6</v>
      </c>
      <c r="C20" s="97">
        <v>20710</v>
      </c>
      <c r="D20" s="97">
        <v>0</v>
      </c>
      <c r="E20" s="98">
        <v>440</v>
      </c>
      <c r="F20" s="98">
        <v>6</v>
      </c>
      <c r="G20" s="98">
        <v>59</v>
      </c>
    </row>
    <row r="21" spans="1:7" s="58" customFormat="1" ht="15" customHeight="1" hidden="1">
      <c r="A21" s="21" t="s">
        <v>140</v>
      </c>
      <c r="B21" s="109">
        <v>41.6</v>
      </c>
      <c r="C21" s="80">
        <v>20710</v>
      </c>
      <c r="D21" s="80">
        <v>0</v>
      </c>
      <c r="E21" s="80">
        <v>440</v>
      </c>
      <c r="F21" s="80">
        <v>6</v>
      </c>
      <c r="G21" s="80">
        <v>59</v>
      </c>
    </row>
    <row r="22" spans="1:7" s="58" customFormat="1" ht="15" customHeight="1">
      <c r="A22" s="21" t="s">
        <v>148</v>
      </c>
      <c r="B22" s="109">
        <v>41.6</v>
      </c>
      <c r="C22" s="80">
        <v>20710</v>
      </c>
      <c r="D22" s="80">
        <v>0</v>
      </c>
      <c r="E22" s="80">
        <v>440</v>
      </c>
      <c r="F22" s="80">
        <v>6</v>
      </c>
      <c r="G22" s="80">
        <v>59</v>
      </c>
    </row>
    <row r="23" spans="1:7" s="58" customFormat="1" ht="15" customHeight="1">
      <c r="A23" s="21" t="s">
        <v>160</v>
      </c>
      <c r="B23" s="109">
        <v>41.6</v>
      </c>
      <c r="C23" s="80">
        <v>20710</v>
      </c>
      <c r="D23" s="80">
        <v>0</v>
      </c>
      <c r="E23" s="80">
        <v>440</v>
      </c>
      <c r="F23" s="80">
        <v>6</v>
      </c>
      <c r="G23" s="80">
        <v>60</v>
      </c>
    </row>
    <row r="24" spans="1:7" s="58" customFormat="1" ht="15" customHeight="1">
      <c r="A24" s="21" t="s">
        <v>162</v>
      </c>
      <c r="B24" s="109">
        <v>41.6</v>
      </c>
      <c r="C24" s="80">
        <v>20710</v>
      </c>
      <c r="D24" s="80">
        <v>0</v>
      </c>
      <c r="E24" s="80">
        <v>440</v>
      </c>
      <c r="F24" s="80">
        <v>6</v>
      </c>
      <c r="G24" s="80">
        <v>60</v>
      </c>
    </row>
    <row r="25" spans="1:7" s="58" customFormat="1" ht="15" customHeight="1">
      <c r="A25" s="21" t="s">
        <v>179</v>
      </c>
      <c r="B25" s="109">
        <v>41.6</v>
      </c>
      <c r="C25" s="80">
        <v>20710</v>
      </c>
      <c r="D25" s="80">
        <v>0</v>
      </c>
      <c r="E25" s="80">
        <v>440</v>
      </c>
      <c r="F25" s="80">
        <v>6</v>
      </c>
      <c r="G25" s="80">
        <v>60</v>
      </c>
    </row>
    <row r="26" spans="1:7" s="58" customFormat="1" ht="15" customHeight="1">
      <c r="A26" s="21" t="s">
        <v>180</v>
      </c>
      <c r="B26" s="109">
        <v>41.6</v>
      </c>
      <c r="C26" s="80">
        <f>C28</f>
        <v>20710</v>
      </c>
      <c r="D26" s="80">
        <f>D28</f>
        <v>0</v>
      </c>
      <c r="E26" s="80">
        <f>E28</f>
        <v>440</v>
      </c>
      <c r="F26" s="80">
        <f>F28</f>
        <v>6</v>
      </c>
      <c r="G26" s="80">
        <f>G28</f>
        <v>60</v>
      </c>
    </row>
    <row r="27" spans="1:7" s="58" customFormat="1" ht="7.5" customHeight="1">
      <c r="A27" s="75"/>
      <c r="B27" s="73"/>
      <c r="C27" s="73"/>
      <c r="D27" s="72"/>
      <c r="E27" s="73"/>
      <c r="F27" s="73"/>
      <c r="G27" s="72"/>
    </row>
    <row r="28" spans="1:7" s="58" customFormat="1" ht="15" customHeight="1">
      <c r="A28" s="28" t="s">
        <v>41</v>
      </c>
      <c r="B28" s="102"/>
      <c r="C28" s="103">
        <v>20710</v>
      </c>
      <c r="D28" s="103">
        <v>0</v>
      </c>
      <c r="E28" s="104">
        <v>440</v>
      </c>
      <c r="F28" s="104">
        <v>6</v>
      </c>
      <c r="G28" s="106">
        <v>60</v>
      </c>
    </row>
    <row r="29" spans="1:7" s="58" customFormat="1" ht="15" customHeight="1">
      <c r="A29" s="78" t="s">
        <v>136</v>
      </c>
      <c r="B29" s="94"/>
      <c r="C29" s="94"/>
      <c r="D29" s="94"/>
      <c r="E29" s="95"/>
      <c r="F29" s="95"/>
      <c r="G29" s="95"/>
    </row>
    <row r="30" spans="1:7" s="58" customFormat="1" ht="15" customHeight="1">
      <c r="A30" s="125" t="s">
        <v>124</v>
      </c>
      <c r="B30" s="126"/>
      <c r="C30" s="126"/>
      <c r="D30" s="126"/>
      <c r="E30" s="126"/>
      <c r="F30" s="126"/>
      <c r="G30" s="126"/>
    </row>
    <row r="31" spans="1:7" s="58" customFormat="1" ht="15" customHeight="1">
      <c r="A31" s="125" t="s">
        <v>127</v>
      </c>
      <c r="B31" s="126"/>
      <c r="C31" s="126"/>
      <c r="D31" s="126"/>
      <c r="E31" s="126"/>
      <c r="F31" s="126"/>
      <c r="G31" s="126"/>
    </row>
    <row r="32" spans="1:7" ht="15" customHeight="1">
      <c r="A32" s="125" t="s">
        <v>161</v>
      </c>
      <c r="B32" s="126"/>
      <c r="C32" s="126"/>
      <c r="D32" s="126"/>
      <c r="E32" s="126"/>
      <c r="F32" s="126"/>
      <c r="G32" s="126"/>
    </row>
    <row r="33" spans="1:7" ht="12.75" customHeight="1">
      <c r="A33" s="125" t="s">
        <v>167</v>
      </c>
      <c r="B33" s="126"/>
      <c r="C33" s="126"/>
      <c r="D33" s="126"/>
      <c r="E33" s="126"/>
      <c r="F33" s="126"/>
      <c r="G33" s="126"/>
    </row>
  </sheetData>
  <mergeCells count="4">
    <mergeCell ref="A30:G30"/>
    <mergeCell ref="A31:G31"/>
    <mergeCell ref="A32:G32"/>
    <mergeCell ref="A33:G33"/>
  </mergeCells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42" customHeight="1">
      <c r="A1" s="10" t="s">
        <v>176</v>
      </c>
      <c r="B1" s="11"/>
      <c r="C1" s="2"/>
      <c r="D1" s="3"/>
      <c r="E1" s="2"/>
      <c r="F1" s="2"/>
      <c r="G1" s="3"/>
    </row>
    <row r="2" spans="1:7" ht="15" customHeight="1">
      <c r="A2" s="12" t="s">
        <v>49</v>
      </c>
      <c r="B2" s="12" t="s">
        <v>59</v>
      </c>
      <c r="C2" s="13" t="s">
        <v>60</v>
      </c>
      <c r="D2" s="14" t="s">
        <v>28</v>
      </c>
      <c r="E2" s="14" t="s">
        <v>61</v>
      </c>
      <c r="F2" s="13" t="s">
        <v>165</v>
      </c>
      <c r="G2" s="14" t="s">
        <v>58</v>
      </c>
    </row>
    <row r="3" spans="1:7" ht="16.5">
      <c r="A3" s="15" t="s">
        <v>64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62</v>
      </c>
      <c r="G3" s="16" t="s">
        <v>63</v>
      </c>
    </row>
    <row r="4" spans="1:7" ht="16.5" hidden="1">
      <c r="A4" s="7" t="s">
        <v>65</v>
      </c>
      <c r="B4" s="17">
        <v>46.5</v>
      </c>
      <c r="C4" s="18">
        <v>78338</v>
      </c>
      <c r="D4" s="18">
        <v>1590</v>
      </c>
      <c r="E4" s="19">
        <v>0</v>
      </c>
      <c r="F4" s="19">
        <v>0</v>
      </c>
      <c r="G4" s="19">
        <v>1</v>
      </c>
    </row>
    <row r="5" spans="1:7" ht="16.5" hidden="1">
      <c r="A5" s="7" t="s">
        <v>66</v>
      </c>
      <c r="B5" s="17">
        <v>46.5</v>
      </c>
      <c r="C5" s="18">
        <v>78338</v>
      </c>
      <c r="D5" s="18">
        <v>1590</v>
      </c>
      <c r="E5" s="19">
        <v>0</v>
      </c>
      <c r="F5" s="19">
        <v>0</v>
      </c>
      <c r="G5" s="19">
        <v>1</v>
      </c>
    </row>
    <row r="6" spans="1:7" ht="16.5" hidden="1">
      <c r="A6" s="7" t="s">
        <v>67</v>
      </c>
      <c r="B6" s="17">
        <v>46.5</v>
      </c>
      <c r="C6" s="18">
        <v>78338</v>
      </c>
      <c r="D6" s="18">
        <v>1590</v>
      </c>
      <c r="E6" s="19">
        <v>0</v>
      </c>
      <c r="F6" s="19">
        <v>0</v>
      </c>
      <c r="G6" s="19">
        <v>3</v>
      </c>
    </row>
    <row r="7" spans="1:7" ht="16.5" hidden="1">
      <c r="A7" s="7" t="s">
        <v>68</v>
      </c>
      <c r="B7" s="17">
        <v>46.5</v>
      </c>
      <c r="C7" s="18">
        <v>78956</v>
      </c>
      <c r="D7" s="18">
        <v>1590</v>
      </c>
      <c r="E7" s="19">
        <v>0</v>
      </c>
      <c r="F7" s="19">
        <v>0</v>
      </c>
      <c r="G7" s="19">
        <v>6</v>
      </c>
    </row>
    <row r="8" spans="1:7" ht="16.5" hidden="1">
      <c r="A8" s="7" t="s">
        <v>52</v>
      </c>
      <c r="B8" s="17">
        <v>46.5</v>
      </c>
      <c r="C8" s="18">
        <v>79156</v>
      </c>
      <c r="D8" s="18">
        <v>1590</v>
      </c>
      <c r="E8" s="19">
        <v>0</v>
      </c>
      <c r="F8" s="19">
        <v>0</v>
      </c>
      <c r="G8" s="20">
        <v>6</v>
      </c>
    </row>
    <row r="9" spans="1:7" ht="16.5" hidden="1">
      <c r="A9" s="7" t="s">
        <v>53</v>
      </c>
      <c r="B9" s="17">
        <v>36</v>
      </c>
      <c r="C9" s="18">
        <v>51028</v>
      </c>
      <c r="D9" s="18">
        <v>0</v>
      </c>
      <c r="E9" s="19">
        <v>344</v>
      </c>
      <c r="F9" s="19">
        <v>9</v>
      </c>
      <c r="G9" s="20">
        <v>24</v>
      </c>
    </row>
    <row r="10" spans="1:7" ht="16.5" hidden="1">
      <c r="A10" s="7" t="s">
        <v>54</v>
      </c>
      <c r="B10" s="17">
        <v>36</v>
      </c>
      <c r="C10" s="18">
        <v>51738</v>
      </c>
      <c r="D10" s="18">
        <v>0</v>
      </c>
      <c r="E10" s="19">
        <v>344</v>
      </c>
      <c r="F10" s="19">
        <v>9</v>
      </c>
      <c r="G10" s="20">
        <v>24</v>
      </c>
    </row>
    <row r="11" spans="1:7" ht="16.5" hidden="1">
      <c r="A11" s="21" t="s">
        <v>38</v>
      </c>
      <c r="B11" s="31">
        <v>36</v>
      </c>
      <c r="C11" s="20">
        <v>51738</v>
      </c>
      <c r="D11" s="20">
        <v>500</v>
      </c>
      <c r="E11" s="19">
        <v>344</v>
      </c>
      <c r="F11" s="19">
        <v>9</v>
      </c>
      <c r="G11" s="20">
        <v>24</v>
      </c>
    </row>
    <row r="12" spans="1:7" ht="16.5" hidden="1">
      <c r="A12" s="21" t="s">
        <v>111</v>
      </c>
      <c r="B12" s="31">
        <v>36</v>
      </c>
      <c r="C12" s="20">
        <v>42760</v>
      </c>
      <c r="D12" s="20">
        <v>800</v>
      </c>
      <c r="E12" s="19">
        <v>549</v>
      </c>
      <c r="F12" s="19">
        <v>2</v>
      </c>
      <c r="G12" s="20">
        <v>21</v>
      </c>
    </row>
    <row r="13" spans="1:7" s="58" customFormat="1" ht="16.5" hidden="1">
      <c r="A13" s="21" t="s">
        <v>112</v>
      </c>
      <c r="B13" s="96">
        <v>36</v>
      </c>
      <c r="C13" s="97">
        <v>43384</v>
      </c>
      <c r="D13" s="97">
        <v>900</v>
      </c>
      <c r="E13" s="98">
        <v>549</v>
      </c>
      <c r="F13" s="98">
        <v>2</v>
      </c>
      <c r="G13" s="97">
        <v>12</v>
      </c>
    </row>
    <row r="14" spans="1:7" s="58" customFormat="1" ht="16.5" hidden="1">
      <c r="A14" s="21" t="s">
        <v>113</v>
      </c>
      <c r="B14" s="96">
        <v>36</v>
      </c>
      <c r="C14" s="97">
        <v>45860</v>
      </c>
      <c r="D14" s="97">
        <v>900</v>
      </c>
      <c r="E14" s="98">
        <v>549</v>
      </c>
      <c r="F14" s="98">
        <v>2</v>
      </c>
      <c r="G14" s="97">
        <v>14</v>
      </c>
    </row>
    <row r="15" spans="1:7" s="58" customFormat="1" ht="16.5" hidden="1">
      <c r="A15" s="21" t="s">
        <v>114</v>
      </c>
      <c r="B15" s="96">
        <v>36</v>
      </c>
      <c r="C15" s="97">
        <v>45860</v>
      </c>
      <c r="D15" s="97">
        <v>900</v>
      </c>
      <c r="E15" s="98">
        <v>549</v>
      </c>
      <c r="F15" s="98">
        <v>2</v>
      </c>
      <c r="G15" s="97">
        <v>14</v>
      </c>
    </row>
    <row r="16" spans="1:7" s="58" customFormat="1" ht="16.5" hidden="1">
      <c r="A16" s="21" t="s">
        <v>115</v>
      </c>
      <c r="B16" s="96">
        <v>36</v>
      </c>
      <c r="C16" s="97">
        <v>45860</v>
      </c>
      <c r="D16" s="97">
        <v>900</v>
      </c>
      <c r="E16" s="98">
        <v>549</v>
      </c>
      <c r="F16" s="98">
        <v>2</v>
      </c>
      <c r="G16" s="97">
        <v>14</v>
      </c>
    </row>
    <row r="17" spans="1:7" s="58" customFormat="1" ht="16.5" hidden="1">
      <c r="A17" s="21" t="s">
        <v>118</v>
      </c>
      <c r="B17" s="108">
        <v>52.7</v>
      </c>
      <c r="C17" s="97">
        <v>45860</v>
      </c>
      <c r="D17" s="97">
        <v>900</v>
      </c>
      <c r="E17" s="98">
        <v>549</v>
      </c>
      <c r="F17" s="98">
        <v>2</v>
      </c>
      <c r="G17" s="97">
        <v>14</v>
      </c>
    </row>
    <row r="18" spans="1:7" s="58" customFormat="1" ht="15" customHeight="1" hidden="1">
      <c r="A18" s="21" t="s">
        <v>125</v>
      </c>
      <c r="B18" s="108">
        <v>64.9</v>
      </c>
      <c r="C18" s="97">
        <v>45860</v>
      </c>
      <c r="D18" s="97">
        <v>900</v>
      </c>
      <c r="E18" s="98">
        <v>549</v>
      </c>
      <c r="F18" s="98">
        <v>2</v>
      </c>
      <c r="G18" s="97">
        <v>14</v>
      </c>
    </row>
    <row r="19" spans="1:7" s="58" customFormat="1" ht="15" customHeight="1" hidden="1">
      <c r="A19" s="21" t="s">
        <v>134</v>
      </c>
      <c r="B19" s="108">
        <v>64.9</v>
      </c>
      <c r="C19" s="97">
        <v>45860</v>
      </c>
      <c r="D19" s="97">
        <v>900</v>
      </c>
      <c r="E19" s="98">
        <v>549</v>
      </c>
      <c r="F19" s="98">
        <v>2</v>
      </c>
      <c r="G19" s="97">
        <v>14</v>
      </c>
    </row>
    <row r="20" spans="1:7" s="58" customFormat="1" ht="15" customHeight="1" hidden="1">
      <c r="A20" s="21" t="s">
        <v>138</v>
      </c>
      <c r="B20" s="108">
        <v>64.9</v>
      </c>
      <c r="C20" s="97">
        <v>45860</v>
      </c>
      <c r="D20" s="97">
        <v>900</v>
      </c>
      <c r="E20" s="98">
        <v>549</v>
      </c>
      <c r="F20" s="98">
        <v>2</v>
      </c>
      <c r="G20" s="97">
        <v>14</v>
      </c>
    </row>
    <row r="21" spans="1:7" s="58" customFormat="1" ht="15" customHeight="1" hidden="1">
      <c r="A21" s="21" t="s">
        <v>140</v>
      </c>
      <c r="B21" s="108">
        <v>64.9</v>
      </c>
      <c r="C21" s="80">
        <v>45860</v>
      </c>
      <c r="D21" s="80">
        <v>900</v>
      </c>
      <c r="E21" s="80">
        <v>549</v>
      </c>
      <c r="F21" s="80">
        <v>2</v>
      </c>
      <c r="G21" s="80">
        <v>14</v>
      </c>
    </row>
    <row r="22" spans="1:7" s="58" customFormat="1" ht="15" customHeight="1">
      <c r="A22" s="21" t="s">
        <v>148</v>
      </c>
      <c r="B22" s="108">
        <v>64.9</v>
      </c>
      <c r="C22" s="80">
        <v>45860</v>
      </c>
      <c r="D22" s="80">
        <v>900</v>
      </c>
      <c r="E22" s="80">
        <v>549</v>
      </c>
      <c r="F22" s="80">
        <v>2</v>
      </c>
      <c r="G22" s="80">
        <v>14</v>
      </c>
    </row>
    <row r="23" spans="1:7" s="58" customFormat="1" ht="15" customHeight="1">
      <c r="A23" s="21" t="s">
        <v>160</v>
      </c>
      <c r="B23" s="108">
        <v>64.9</v>
      </c>
      <c r="C23" s="80">
        <v>45860</v>
      </c>
      <c r="D23" s="80">
        <v>900</v>
      </c>
      <c r="E23" s="80">
        <v>549</v>
      </c>
      <c r="F23" s="80">
        <v>2</v>
      </c>
      <c r="G23" s="80">
        <v>14</v>
      </c>
    </row>
    <row r="24" spans="1:7" s="58" customFormat="1" ht="15" customHeight="1">
      <c r="A24" s="21" t="s">
        <v>162</v>
      </c>
      <c r="B24" s="108">
        <v>64.9</v>
      </c>
      <c r="C24" s="80">
        <v>45860</v>
      </c>
      <c r="D24" s="80">
        <v>900</v>
      </c>
      <c r="E24" s="80">
        <v>549</v>
      </c>
      <c r="F24" s="121">
        <v>2</v>
      </c>
      <c r="G24" s="80">
        <v>14</v>
      </c>
    </row>
    <row r="25" spans="1:7" s="58" customFormat="1" ht="15" customHeight="1">
      <c r="A25" s="21" t="s">
        <v>179</v>
      </c>
      <c r="B25" s="108">
        <v>64.9</v>
      </c>
      <c r="C25" s="80">
        <v>45860</v>
      </c>
      <c r="D25" s="80">
        <v>900</v>
      </c>
      <c r="E25" s="80">
        <v>549</v>
      </c>
      <c r="F25" s="121">
        <v>2</v>
      </c>
      <c r="G25" s="80">
        <v>14</v>
      </c>
    </row>
    <row r="26" spans="1:7" s="58" customFormat="1" ht="15" customHeight="1">
      <c r="A26" s="21" t="s">
        <v>180</v>
      </c>
      <c r="B26" s="108">
        <v>64.9</v>
      </c>
      <c r="C26" s="80">
        <f>SUM(C28:C29)</f>
        <v>46713</v>
      </c>
      <c r="D26" s="80">
        <f>SUM(D28:D29)</f>
        <v>900</v>
      </c>
      <c r="E26" s="80">
        <f>SUM(E28:E29)</f>
        <v>549</v>
      </c>
      <c r="F26" s="80">
        <f>SUM(F28:F29)</f>
        <v>2</v>
      </c>
      <c r="G26" s="80">
        <f>SUM(G28:G29)</f>
        <v>14</v>
      </c>
    </row>
    <row r="27" spans="1:7" s="58" customFormat="1" ht="7.5" customHeight="1">
      <c r="A27" s="75"/>
      <c r="B27" s="73"/>
      <c r="C27" s="73"/>
      <c r="D27" s="72"/>
      <c r="E27" s="73"/>
      <c r="F27" s="73"/>
      <c r="G27" s="72"/>
    </row>
    <row r="28" spans="1:7" s="58" customFormat="1" ht="15" customHeight="1">
      <c r="A28" s="5" t="s">
        <v>43</v>
      </c>
      <c r="B28" s="79"/>
      <c r="C28" s="100">
        <v>0</v>
      </c>
      <c r="D28" s="100">
        <v>0</v>
      </c>
      <c r="E28" s="101">
        <v>205</v>
      </c>
      <c r="F28" s="101">
        <v>0</v>
      </c>
      <c r="G28" s="97">
        <v>0</v>
      </c>
    </row>
    <row r="29" spans="1:7" s="58" customFormat="1" ht="15" customHeight="1">
      <c r="A29" s="28" t="s">
        <v>44</v>
      </c>
      <c r="B29" s="102"/>
      <c r="C29" s="103">
        <v>46713</v>
      </c>
      <c r="D29" s="103">
        <v>900</v>
      </c>
      <c r="E29" s="104">
        <v>344</v>
      </c>
      <c r="F29" s="104">
        <v>2</v>
      </c>
      <c r="G29" s="105">
        <v>14</v>
      </c>
    </row>
    <row r="30" spans="1:7" s="58" customFormat="1" ht="15" customHeight="1">
      <c r="A30" s="78" t="s">
        <v>136</v>
      </c>
      <c r="B30" s="94"/>
      <c r="C30" s="94"/>
      <c r="D30" s="94"/>
      <c r="E30" s="95"/>
      <c r="F30" s="95"/>
      <c r="G30" s="95"/>
    </row>
    <row r="31" spans="1:7" s="58" customFormat="1" ht="15" customHeight="1">
      <c r="A31" s="125" t="s">
        <v>124</v>
      </c>
      <c r="B31" s="126"/>
      <c r="C31" s="126"/>
      <c r="D31" s="126"/>
      <c r="E31" s="126"/>
      <c r="F31" s="126"/>
      <c r="G31" s="126"/>
    </row>
    <row r="32" spans="1:7" s="58" customFormat="1" ht="15" customHeight="1">
      <c r="A32" s="125" t="s">
        <v>127</v>
      </c>
      <c r="B32" s="126"/>
      <c r="C32" s="126"/>
      <c r="D32" s="126"/>
      <c r="E32" s="126"/>
      <c r="F32" s="126"/>
      <c r="G32" s="126"/>
    </row>
    <row r="33" spans="1:7" s="58" customFormat="1" ht="14.25" customHeight="1">
      <c r="A33" s="125" t="s">
        <v>161</v>
      </c>
      <c r="B33" s="126"/>
      <c r="C33" s="126"/>
      <c r="D33" s="126"/>
      <c r="E33" s="126"/>
      <c r="F33" s="126"/>
      <c r="G33" s="126"/>
    </row>
    <row r="34" spans="1:7" s="58" customFormat="1" ht="15" customHeight="1">
      <c r="A34" s="125" t="s">
        <v>167</v>
      </c>
      <c r="B34" s="126"/>
      <c r="C34" s="126"/>
      <c r="D34" s="126"/>
      <c r="E34" s="126"/>
      <c r="F34" s="126"/>
      <c r="G34" s="126"/>
    </row>
  </sheetData>
  <mergeCells count="4">
    <mergeCell ref="A31:G31"/>
    <mergeCell ref="A32:G32"/>
    <mergeCell ref="A33:G33"/>
    <mergeCell ref="A34:G34"/>
  </mergeCells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48" customHeight="1">
      <c r="A1" s="10" t="s">
        <v>177</v>
      </c>
      <c r="B1" s="11"/>
      <c r="C1" s="2"/>
      <c r="D1" s="3"/>
      <c r="E1" s="2"/>
      <c r="F1" s="2"/>
      <c r="G1" s="3"/>
    </row>
    <row r="2" spans="1:7" ht="16.5">
      <c r="A2" s="12" t="s">
        <v>49</v>
      </c>
      <c r="B2" s="12" t="s">
        <v>59</v>
      </c>
      <c r="C2" s="13" t="s">
        <v>60</v>
      </c>
      <c r="D2" s="14" t="s">
        <v>28</v>
      </c>
      <c r="E2" s="14" t="s">
        <v>61</v>
      </c>
      <c r="F2" s="13" t="s">
        <v>165</v>
      </c>
      <c r="G2" s="14" t="s">
        <v>58</v>
      </c>
    </row>
    <row r="3" spans="1:7" ht="16.5">
      <c r="A3" s="15" t="s">
        <v>64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62</v>
      </c>
      <c r="G3" s="16" t="s">
        <v>63</v>
      </c>
    </row>
    <row r="4" spans="1:7" ht="16.5" hidden="1">
      <c r="A4" s="7" t="s">
        <v>65</v>
      </c>
      <c r="B4" s="17">
        <v>63.5</v>
      </c>
      <c r="C4" s="18">
        <v>30704</v>
      </c>
      <c r="D4" s="19">
        <v>0</v>
      </c>
      <c r="E4" s="19">
        <v>0</v>
      </c>
      <c r="F4" s="19">
        <v>18</v>
      </c>
      <c r="G4" s="19">
        <v>2</v>
      </c>
    </row>
    <row r="5" spans="1:7" ht="16.5" hidden="1">
      <c r="A5" s="7" t="s">
        <v>66</v>
      </c>
      <c r="B5" s="17">
        <v>63.5</v>
      </c>
      <c r="C5" s="18">
        <v>30704</v>
      </c>
      <c r="D5" s="19">
        <v>0</v>
      </c>
      <c r="E5" s="19">
        <v>0</v>
      </c>
      <c r="F5" s="19">
        <v>18</v>
      </c>
      <c r="G5" s="19">
        <v>3</v>
      </c>
    </row>
    <row r="6" spans="1:7" ht="16.5" hidden="1">
      <c r="A6" s="7" t="s">
        <v>67</v>
      </c>
      <c r="B6" s="17">
        <v>63.5</v>
      </c>
      <c r="C6" s="18">
        <v>30704</v>
      </c>
      <c r="D6" s="19">
        <v>0</v>
      </c>
      <c r="E6" s="19">
        <v>0</v>
      </c>
      <c r="F6" s="19">
        <v>18</v>
      </c>
      <c r="G6" s="19">
        <v>9</v>
      </c>
    </row>
    <row r="7" spans="1:7" ht="16.5" hidden="1">
      <c r="A7" s="7" t="s">
        <v>68</v>
      </c>
      <c r="B7" s="17">
        <v>63.5</v>
      </c>
      <c r="C7" s="18">
        <v>30704</v>
      </c>
      <c r="D7" s="19">
        <v>0</v>
      </c>
      <c r="E7" s="19">
        <v>0</v>
      </c>
      <c r="F7" s="19">
        <v>18</v>
      </c>
      <c r="G7" s="19">
        <v>22</v>
      </c>
    </row>
    <row r="8" spans="1:7" ht="16.5" hidden="1">
      <c r="A8" s="7" t="s">
        <v>52</v>
      </c>
      <c r="B8" s="17">
        <v>63.5</v>
      </c>
      <c r="C8" s="18">
        <v>30704</v>
      </c>
      <c r="D8" s="19">
        <v>0</v>
      </c>
      <c r="E8" s="19">
        <v>0</v>
      </c>
      <c r="F8" s="19">
        <v>18</v>
      </c>
      <c r="G8" s="20">
        <v>24</v>
      </c>
    </row>
    <row r="9" spans="1:7" ht="16.5" hidden="1">
      <c r="A9" s="7" t="s">
        <v>53</v>
      </c>
      <c r="B9" s="17">
        <v>38.5</v>
      </c>
      <c r="C9" s="18">
        <v>22868</v>
      </c>
      <c r="D9" s="19">
        <v>3180</v>
      </c>
      <c r="E9" s="19">
        <v>290</v>
      </c>
      <c r="F9" s="19">
        <v>0</v>
      </c>
      <c r="G9" s="20">
        <v>69</v>
      </c>
    </row>
    <row r="10" spans="1:7" ht="16.5" hidden="1">
      <c r="A10" s="7" t="s">
        <v>54</v>
      </c>
      <c r="B10" s="17">
        <v>38.5</v>
      </c>
      <c r="C10" s="18">
        <v>22868</v>
      </c>
      <c r="D10" s="19">
        <v>3616</v>
      </c>
      <c r="E10" s="19">
        <v>290</v>
      </c>
      <c r="F10" s="19">
        <v>0</v>
      </c>
      <c r="G10" s="20">
        <v>74</v>
      </c>
    </row>
    <row r="11" spans="1:7" ht="16.5" hidden="1">
      <c r="A11" s="21" t="s">
        <v>38</v>
      </c>
      <c r="B11" s="31">
        <v>38.5</v>
      </c>
      <c r="C11" s="20">
        <v>22868</v>
      </c>
      <c r="D11" s="19">
        <v>4556</v>
      </c>
      <c r="E11" s="19">
        <v>290</v>
      </c>
      <c r="F11" s="19">
        <v>0</v>
      </c>
      <c r="G11" s="20">
        <v>74</v>
      </c>
    </row>
    <row r="12" spans="1:7" ht="16.5" hidden="1">
      <c r="A12" s="21" t="s">
        <v>111</v>
      </c>
      <c r="B12" s="31">
        <v>38.5</v>
      </c>
      <c r="C12" s="20">
        <v>23368</v>
      </c>
      <c r="D12" s="19">
        <v>4996</v>
      </c>
      <c r="E12" s="19">
        <v>1290</v>
      </c>
      <c r="F12" s="19">
        <v>0</v>
      </c>
      <c r="G12" s="20">
        <v>74</v>
      </c>
    </row>
    <row r="13" spans="1:7" s="58" customFormat="1" ht="16.5" hidden="1">
      <c r="A13" s="21" t="s">
        <v>112</v>
      </c>
      <c r="B13" s="96">
        <v>38.5</v>
      </c>
      <c r="C13" s="97">
        <v>23368</v>
      </c>
      <c r="D13" s="98">
        <v>5216</v>
      </c>
      <c r="E13" s="98">
        <v>1290</v>
      </c>
      <c r="F13" s="98">
        <v>0</v>
      </c>
      <c r="G13" s="97">
        <v>74</v>
      </c>
    </row>
    <row r="14" spans="1:7" s="58" customFormat="1" ht="16.5" hidden="1">
      <c r="A14" s="21" t="s">
        <v>113</v>
      </c>
      <c r="B14" s="96">
        <v>38.5</v>
      </c>
      <c r="C14" s="97">
        <v>23368</v>
      </c>
      <c r="D14" s="98">
        <v>5456</v>
      </c>
      <c r="E14" s="98">
        <v>1290</v>
      </c>
      <c r="F14" s="98">
        <v>0</v>
      </c>
      <c r="G14" s="97">
        <v>76</v>
      </c>
    </row>
    <row r="15" spans="1:7" s="58" customFormat="1" ht="16.5" hidden="1">
      <c r="A15" s="21" t="s">
        <v>114</v>
      </c>
      <c r="B15" s="96">
        <v>38.5</v>
      </c>
      <c r="C15" s="97">
        <v>23368</v>
      </c>
      <c r="D15" s="98">
        <v>5456</v>
      </c>
      <c r="E15" s="98">
        <v>1290</v>
      </c>
      <c r="F15" s="98">
        <v>0</v>
      </c>
      <c r="G15" s="97">
        <v>76</v>
      </c>
    </row>
    <row r="16" spans="1:7" s="58" customFormat="1" ht="16.5" hidden="1">
      <c r="A16" s="21" t="s">
        <v>115</v>
      </c>
      <c r="B16" s="96">
        <v>38.5</v>
      </c>
      <c r="C16" s="97">
        <v>23368</v>
      </c>
      <c r="D16" s="98">
        <v>5716</v>
      </c>
      <c r="E16" s="98">
        <v>1290</v>
      </c>
      <c r="F16" s="98">
        <v>0</v>
      </c>
      <c r="G16" s="97">
        <v>76</v>
      </c>
    </row>
    <row r="17" spans="1:7" s="58" customFormat="1" ht="16.5" hidden="1">
      <c r="A17" s="21" t="s">
        <v>118</v>
      </c>
      <c r="B17" s="108">
        <v>78.2</v>
      </c>
      <c r="C17" s="97">
        <v>23368</v>
      </c>
      <c r="D17" s="98">
        <v>5847</v>
      </c>
      <c r="E17" s="98">
        <v>1290</v>
      </c>
      <c r="F17" s="98">
        <v>0</v>
      </c>
      <c r="G17" s="97">
        <v>76</v>
      </c>
    </row>
    <row r="18" spans="1:7" s="58" customFormat="1" ht="15" customHeight="1" hidden="1">
      <c r="A18" s="21" t="s">
        <v>125</v>
      </c>
      <c r="B18" s="108">
        <v>74.9</v>
      </c>
      <c r="C18" s="97">
        <v>23368</v>
      </c>
      <c r="D18" s="98">
        <v>5847</v>
      </c>
      <c r="E18" s="98">
        <v>1290</v>
      </c>
      <c r="F18" s="98">
        <v>0</v>
      </c>
      <c r="G18" s="97">
        <v>77</v>
      </c>
    </row>
    <row r="19" spans="1:7" s="58" customFormat="1" ht="15" customHeight="1" hidden="1">
      <c r="A19" s="21" t="s">
        <v>134</v>
      </c>
      <c r="B19" s="108">
        <v>74.9</v>
      </c>
      <c r="C19" s="97">
        <v>23483</v>
      </c>
      <c r="D19" s="98">
        <v>6337</v>
      </c>
      <c r="E19" s="98">
        <v>1290</v>
      </c>
      <c r="F19" s="98">
        <v>0</v>
      </c>
      <c r="G19" s="97">
        <v>77</v>
      </c>
    </row>
    <row r="20" spans="1:7" s="58" customFormat="1" ht="15" customHeight="1" hidden="1">
      <c r="A20" s="21" t="s">
        <v>138</v>
      </c>
      <c r="B20" s="108">
        <v>74.9</v>
      </c>
      <c r="C20" s="97">
        <v>23483</v>
      </c>
      <c r="D20" s="98">
        <v>6547</v>
      </c>
      <c r="E20" s="98">
        <v>1290</v>
      </c>
      <c r="F20" s="98">
        <v>0</v>
      </c>
      <c r="G20" s="97">
        <v>77</v>
      </c>
    </row>
    <row r="21" spans="1:7" s="58" customFormat="1" ht="15" customHeight="1" hidden="1">
      <c r="A21" s="21" t="s">
        <v>140</v>
      </c>
      <c r="B21" s="108">
        <v>74.9</v>
      </c>
      <c r="C21" s="97">
        <v>23483</v>
      </c>
      <c r="D21" s="80">
        <v>6737</v>
      </c>
      <c r="E21" s="98">
        <v>1290</v>
      </c>
      <c r="F21" s="80">
        <v>0</v>
      </c>
      <c r="G21" s="80">
        <v>77</v>
      </c>
    </row>
    <row r="22" spans="1:7" s="58" customFormat="1" ht="15" customHeight="1">
      <c r="A22" s="21" t="s">
        <v>148</v>
      </c>
      <c r="B22" s="108">
        <v>74.9</v>
      </c>
      <c r="C22" s="97">
        <v>23483</v>
      </c>
      <c r="D22" s="80">
        <v>6957</v>
      </c>
      <c r="E22" s="98">
        <v>1290</v>
      </c>
      <c r="F22" s="80">
        <v>0</v>
      </c>
      <c r="G22" s="80">
        <v>77</v>
      </c>
    </row>
    <row r="23" spans="1:7" s="58" customFormat="1" ht="15" customHeight="1">
      <c r="A23" s="21" t="s">
        <v>160</v>
      </c>
      <c r="B23" s="108">
        <v>74.9</v>
      </c>
      <c r="C23" s="97">
        <v>23483</v>
      </c>
      <c r="D23" s="80">
        <v>6957</v>
      </c>
      <c r="E23" s="98">
        <v>1290</v>
      </c>
      <c r="F23" s="80">
        <v>0</v>
      </c>
      <c r="G23" s="80">
        <v>77</v>
      </c>
    </row>
    <row r="24" spans="1:7" s="58" customFormat="1" ht="15" customHeight="1">
      <c r="A24" s="21" t="s">
        <v>162</v>
      </c>
      <c r="B24" s="108">
        <v>74.9</v>
      </c>
      <c r="C24" s="80">
        <v>24744</v>
      </c>
      <c r="D24" s="80">
        <v>9357</v>
      </c>
      <c r="E24" s="80">
        <v>290</v>
      </c>
      <c r="F24" s="80">
        <v>0</v>
      </c>
      <c r="G24" s="80">
        <v>77</v>
      </c>
    </row>
    <row r="25" spans="1:7" s="58" customFormat="1" ht="15" customHeight="1">
      <c r="A25" s="21" t="s">
        <v>179</v>
      </c>
      <c r="B25" s="108">
        <v>74.9</v>
      </c>
      <c r="C25" s="80">
        <v>24744</v>
      </c>
      <c r="D25" s="80">
        <v>11907</v>
      </c>
      <c r="E25" s="80">
        <v>290</v>
      </c>
      <c r="F25" s="80">
        <v>0</v>
      </c>
      <c r="G25" s="80">
        <v>77</v>
      </c>
    </row>
    <row r="26" spans="1:7" s="58" customFormat="1" ht="15" customHeight="1">
      <c r="A26" s="21" t="s">
        <v>180</v>
      </c>
      <c r="B26" s="108">
        <v>74.9</v>
      </c>
      <c r="C26" s="80">
        <f>C28+C29</f>
        <v>24744</v>
      </c>
      <c r="D26" s="80">
        <f>D28+D29</f>
        <v>12777</v>
      </c>
      <c r="E26" s="80">
        <f>E28+E29</f>
        <v>290</v>
      </c>
      <c r="F26" s="80">
        <f>F28+F29</f>
        <v>0</v>
      </c>
      <c r="G26" s="80">
        <f>G28+G29</f>
        <v>77</v>
      </c>
    </row>
    <row r="27" spans="1:7" s="58" customFormat="1" ht="7.5" customHeight="1">
      <c r="A27" s="21"/>
      <c r="B27" s="109"/>
      <c r="C27" s="80"/>
      <c r="D27" s="80"/>
      <c r="E27" s="80"/>
      <c r="F27" s="80"/>
      <c r="G27" s="80"/>
    </row>
    <row r="28" spans="1:7" s="58" customFormat="1" ht="15" customHeight="1">
      <c r="A28" s="112" t="s">
        <v>150</v>
      </c>
      <c r="B28" s="99"/>
      <c r="C28" s="100">
        <v>450</v>
      </c>
      <c r="D28" s="101">
        <v>3290</v>
      </c>
      <c r="E28" s="101">
        <v>0</v>
      </c>
      <c r="F28" s="101">
        <v>0</v>
      </c>
      <c r="G28" s="97">
        <v>0</v>
      </c>
    </row>
    <row r="29" spans="1:7" s="58" customFormat="1" ht="15" customHeight="1">
      <c r="A29" s="28" t="s">
        <v>44</v>
      </c>
      <c r="B29" s="102"/>
      <c r="C29" s="103">
        <v>24294</v>
      </c>
      <c r="D29" s="104">
        <v>9487</v>
      </c>
      <c r="E29" s="104">
        <v>290</v>
      </c>
      <c r="F29" s="104">
        <v>0</v>
      </c>
      <c r="G29" s="105">
        <v>77</v>
      </c>
    </row>
    <row r="30" spans="1:7" s="58" customFormat="1" ht="15" customHeight="1">
      <c r="A30" s="78" t="s">
        <v>136</v>
      </c>
      <c r="B30" s="94"/>
      <c r="C30" s="94"/>
      <c r="D30" s="94"/>
      <c r="E30" s="95"/>
      <c r="F30" s="95"/>
      <c r="G30" s="95"/>
    </row>
    <row r="31" spans="1:7" s="58" customFormat="1" ht="15" customHeight="1">
      <c r="A31" s="125" t="s">
        <v>124</v>
      </c>
      <c r="B31" s="126"/>
      <c r="C31" s="126"/>
      <c r="D31" s="126"/>
      <c r="E31" s="126"/>
      <c r="F31" s="126"/>
      <c r="G31" s="126"/>
    </row>
    <row r="32" spans="1:7" s="58" customFormat="1" ht="15" customHeight="1">
      <c r="A32" s="125" t="s">
        <v>127</v>
      </c>
      <c r="B32" s="126"/>
      <c r="C32" s="126"/>
      <c r="D32" s="126"/>
      <c r="E32" s="126"/>
      <c r="F32" s="126"/>
      <c r="G32" s="126"/>
    </row>
    <row r="33" spans="1:7" ht="15" customHeight="1">
      <c r="A33" s="125" t="s">
        <v>161</v>
      </c>
      <c r="B33" s="126"/>
      <c r="C33" s="126"/>
      <c r="D33" s="126"/>
      <c r="E33" s="126"/>
      <c r="F33" s="126"/>
      <c r="G33" s="126"/>
    </row>
    <row r="34" spans="1:7" ht="15" customHeight="1">
      <c r="A34" s="125" t="s">
        <v>167</v>
      </c>
      <c r="B34" s="126"/>
      <c r="C34" s="126"/>
      <c r="D34" s="126"/>
      <c r="E34" s="126"/>
      <c r="F34" s="126"/>
      <c r="G34" s="126"/>
    </row>
    <row r="35" ht="16.5" hidden="1">
      <c r="A35" s="78" t="s">
        <v>163</v>
      </c>
    </row>
  </sheetData>
  <mergeCells count="4">
    <mergeCell ref="A31:G31"/>
    <mergeCell ref="A32:G32"/>
    <mergeCell ref="A33:G33"/>
    <mergeCell ref="A34:G34"/>
  </mergeCells>
  <printOptions horizontalCentered="1"/>
  <pageMargins left="0.7874015748031497" right="0.7874015748031497" top="0.6692913385826772" bottom="0.7874015748031497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0" t="s">
        <v>178</v>
      </c>
      <c r="B1" s="11"/>
      <c r="C1" s="2"/>
      <c r="D1" s="3"/>
      <c r="E1" s="2"/>
      <c r="F1" s="2"/>
      <c r="G1" s="3"/>
    </row>
    <row r="2" spans="1:7" ht="16.5">
      <c r="A2" s="12" t="s">
        <v>49</v>
      </c>
      <c r="B2" s="12" t="s">
        <v>59</v>
      </c>
      <c r="C2" s="13" t="s">
        <v>60</v>
      </c>
      <c r="D2" s="14" t="s">
        <v>28</v>
      </c>
      <c r="E2" s="14" t="s">
        <v>61</v>
      </c>
      <c r="F2" s="13" t="s">
        <v>165</v>
      </c>
      <c r="G2" s="14" t="s">
        <v>58</v>
      </c>
    </row>
    <row r="3" spans="1:7" ht="16.5">
      <c r="A3" s="15" t="s">
        <v>64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62</v>
      </c>
      <c r="G3" s="16" t="s">
        <v>63</v>
      </c>
    </row>
    <row r="4" spans="1:7" ht="15" customHeight="1" hidden="1">
      <c r="A4" s="7" t="s">
        <v>65</v>
      </c>
      <c r="B4" s="17">
        <v>108.4</v>
      </c>
      <c r="C4" s="18">
        <v>8579</v>
      </c>
      <c r="D4" s="18">
        <v>6972</v>
      </c>
      <c r="E4" s="22">
        <v>42</v>
      </c>
      <c r="F4" s="22">
        <v>0</v>
      </c>
      <c r="G4" s="19">
        <v>0</v>
      </c>
    </row>
    <row r="5" spans="1:7" ht="15" customHeight="1" hidden="1">
      <c r="A5" s="7" t="s">
        <v>66</v>
      </c>
      <c r="B5" s="17">
        <v>108.4</v>
      </c>
      <c r="C5" s="18">
        <v>9052</v>
      </c>
      <c r="D5" s="18">
        <v>6972</v>
      </c>
      <c r="E5" s="22">
        <v>42</v>
      </c>
      <c r="F5" s="22">
        <v>0</v>
      </c>
      <c r="G5" s="19">
        <v>0</v>
      </c>
    </row>
    <row r="6" spans="1:7" ht="15" customHeight="1" hidden="1">
      <c r="A6" s="7" t="s">
        <v>67</v>
      </c>
      <c r="B6" s="17">
        <v>108.4</v>
      </c>
      <c r="C6" s="18">
        <v>9052</v>
      </c>
      <c r="D6" s="18">
        <v>6972</v>
      </c>
      <c r="E6" s="22">
        <v>42</v>
      </c>
      <c r="F6" s="22">
        <v>0</v>
      </c>
      <c r="G6" s="19">
        <v>0</v>
      </c>
    </row>
    <row r="7" spans="1:7" ht="15" customHeight="1" hidden="1">
      <c r="A7" s="7" t="s">
        <v>68</v>
      </c>
      <c r="B7" s="17">
        <v>108.4</v>
      </c>
      <c r="C7" s="18">
        <v>9052</v>
      </c>
      <c r="D7" s="18">
        <v>6972</v>
      </c>
      <c r="E7" s="22">
        <v>692</v>
      </c>
      <c r="F7" s="22">
        <v>0</v>
      </c>
      <c r="G7" s="19">
        <v>0</v>
      </c>
    </row>
    <row r="8" spans="1:7" ht="14.25" customHeight="1" hidden="1">
      <c r="A8" s="7" t="s">
        <v>52</v>
      </c>
      <c r="B8" s="17">
        <v>108.4</v>
      </c>
      <c r="C8" s="18">
        <v>9052</v>
      </c>
      <c r="D8" s="18">
        <v>6972</v>
      </c>
      <c r="E8" s="22">
        <v>992</v>
      </c>
      <c r="F8" s="22">
        <v>0</v>
      </c>
      <c r="G8" s="20">
        <v>1</v>
      </c>
    </row>
    <row r="9" spans="1:7" ht="13.5" customHeight="1" hidden="1">
      <c r="A9" s="7" t="s">
        <v>53</v>
      </c>
      <c r="B9" s="17">
        <v>101</v>
      </c>
      <c r="C9" s="18">
        <v>9743</v>
      </c>
      <c r="D9" s="18">
        <v>0</v>
      </c>
      <c r="E9" s="22">
        <v>2301</v>
      </c>
      <c r="F9" s="22">
        <v>0</v>
      </c>
      <c r="G9" s="20">
        <v>8</v>
      </c>
    </row>
    <row r="10" spans="1:7" ht="13.5" customHeight="1" hidden="1">
      <c r="A10" s="7" t="s">
        <v>54</v>
      </c>
      <c r="B10" s="17">
        <v>101</v>
      </c>
      <c r="C10" s="18">
        <v>10013</v>
      </c>
      <c r="D10" s="18">
        <v>0</v>
      </c>
      <c r="E10" s="22">
        <v>2451</v>
      </c>
      <c r="F10" s="22">
        <v>0</v>
      </c>
      <c r="G10" s="20">
        <v>5</v>
      </c>
    </row>
    <row r="11" spans="1:7" ht="13.5" customHeight="1" hidden="1">
      <c r="A11" s="21" t="s">
        <v>38</v>
      </c>
      <c r="B11" s="31">
        <v>101</v>
      </c>
      <c r="C11" s="20">
        <v>10013</v>
      </c>
      <c r="D11" s="20">
        <v>0</v>
      </c>
      <c r="E11" s="19">
        <v>2451</v>
      </c>
      <c r="F11" s="19">
        <v>0</v>
      </c>
      <c r="G11" s="20">
        <v>7</v>
      </c>
    </row>
    <row r="12" spans="1:7" ht="13.5" customHeight="1" hidden="1">
      <c r="A12" s="21" t="s">
        <v>111</v>
      </c>
      <c r="B12" s="31">
        <v>101</v>
      </c>
      <c r="C12" s="20">
        <v>10013</v>
      </c>
      <c r="D12" s="20">
        <v>0</v>
      </c>
      <c r="E12" s="19">
        <v>2807</v>
      </c>
      <c r="F12" s="19">
        <v>0</v>
      </c>
      <c r="G12" s="20">
        <v>42</v>
      </c>
    </row>
    <row r="13" spans="1:7" s="58" customFormat="1" ht="15" customHeight="1" hidden="1">
      <c r="A13" s="21" t="s">
        <v>112</v>
      </c>
      <c r="B13" s="96">
        <v>101</v>
      </c>
      <c r="C13" s="97">
        <v>10013</v>
      </c>
      <c r="D13" s="97">
        <v>0</v>
      </c>
      <c r="E13" s="98">
        <v>2807</v>
      </c>
      <c r="F13" s="98">
        <v>0</v>
      </c>
      <c r="G13" s="97">
        <v>48</v>
      </c>
    </row>
    <row r="14" spans="1:7" s="58" customFormat="1" ht="15" customHeight="1" hidden="1">
      <c r="A14" s="21" t="s">
        <v>113</v>
      </c>
      <c r="B14" s="96">
        <v>101</v>
      </c>
      <c r="C14" s="97">
        <v>10013</v>
      </c>
      <c r="D14" s="97">
        <v>0</v>
      </c>
      <c r="E14" s="98">
        <v>2807</v>
      </c>
      <c r="F14" s="98">
        <v>0</v>
      </c>
      <c r="G14" s="97">
        <v>50</v>
      </c>
    </row>
    <row r="15" spans="1:7" s="58" customFormat="1" ht="15" customHeight="1" hidden="1">
      <c r="A15" s="21" t="s">
        <v>114</v>
      </c>
      <c r="B15" s="96">
        <v>101</v>
      </c>
      <c r="C15" s="97">
        <v>10013</v>
      </c>
      <c r="D15" s="97">
        <v>0</v>
      </c>
      <c r="E15" s="98">
        <v>3407</v>
      </c>
      <c r="F15" s="98">
        <v>0</v>
      </c>
      <c r="G15" s="97">
        <v>51</v>
      </c>
    </row>
    <row r="16" spans="1:7" s="58" customFormat="1" ht="15" customHeight="1" hidden="1">
      <c r="A16" s="21" t="s">
        <v>115</v>
      </c>
      <c r="B16" s="96">
        <v>101</v>
      </c>
      <c r="C16" s="97">
        <v>10013</v>
      </c>
      <c r="D16" s="97">
        <v>0</v>
      </c>
      <c r="E16" s="98">
        <v>3407</v>
      </c>
      <c r="F16" s="98">
        <v>0</v>
      </c>
      <c r="G16" s="97">
        <v>51</v>
      </c>
    </row>
    <row r="17" spans="1:7" s="58" customFormat="1" ht="15" customHeight="1" hidden="1">
      <c r="A17" s="21" t="s">
        <v>118</v>
      </c>
      <c r="B17" s="108">
        <v>137.9</v>
      </c>
      <c r="C17" s="97">
        <v>10013</v>
      </c>
      <c r="D17" s="97">
        <v>0</v>
      </c>
      <c r="E17" s="98">
        <v>3907</v>
      </c>
      <c r="F17" s="98">
        <v>0</v>
      </c>
      <c r="G17" s="97">
        <v>57</v>
      </c>
    </row>
    <row r="18" spans="1:7" s="58" customFormat="1" ht="15" customHeight="1" hidden="1">
      <c r="A18" s="21" t="s">
        <v>125</v>
      </c>
      <c r="B18" s="108">
        <v>117.5</v>
      </c>
      <c r="C18" s="97">
        <v>10013</v>
      </c>
      <c r="D18" s="97">
        <v>0</v>
      </c>
      <c r="E18" s="98">
        <v>4307</v>
      </c>
      <c r="F18" s="98">
        <v>0</v>
      </c>
      <c r="G18" s="97">
        <v>57</v>
      </c>
    </row>
    <row r="19" spans="1:7" s="58" customFormat="1" ht="15" customHeight="1" hidden="1">
      <c r="A19" s="21" t="s">
        <v>134</v>
      </c>
      <c r="B19" s="108">
        <v>117.5</v>
      </c>
      <c r="C19" s="97">
        <v>10013</v>
      </c>
      <c r="D19" s="97">
        <v>0</v>
      </c>
      <c r="E19" s="98">
        <v>4307</v>
      </c>
      <c r="F19" s="98">
        <v>0</v>
      </c>
      <c r="G19" s="97">
        <v>57</v>
      </c>
    </row>
    <row r="20" spans="1:7" s="58" customFormat="1" ht="15" customHeight="1" hidden="1">
      <c r="A20" s="21" t="s">
        <v>138</v>
      </c>
      <c r="B20" s="108">
        <v>117.5</v>
      </c>
      <c r="C20" s="97">
        <v>10013</v>
      </c>
      <c r="D20" s="97">
        <v>0</v>
      </c>
      <c r="E20" s="98">
        <v>4307</v>
      </c>
      <c r="F20" s="98">
        <v>0</v>
      </c>
      <c r="G20" s="97">
        <v>57</v>
      </c>
    </row>
    <row r="21" spans="1:7" s="58" customFormat="1" ht="15" customHeight="1" hidden="1">
      <c r="A21" s="21" t="s">
        <v>140</v>
      </c>
      <c r="B21" s="109">
        <v>117.5</v>
      </c>
      <c r="C21" s="80">
        <v>10013</v>
      </c>
      <c r="D21" s="80">
        <v>0</v>
      </c>
      <c r="E21" s="80">
        <v>4307</v>
      </c>
      <c r="F21" s="80">
        <v>0</v>
      </c>
      <c r="G21" s="80">
        <v>57</v>
      </c>
    </row>
    <row r="22" spans="1:7" s="58" customFormat="1" ht="15" customHeight="1">
      <c r="A22" s="21" t="s">
        <v>148</v>
      </c>
      <c r="B22" s="109">
        <v>117.5</v>
      </c>
      <c r="C22" s="80">
        <v>10073</v>
      </c>
      <c r="D22" s="80">
        <v>0</v>
      </c>
      <c r="E22" s="80">
        <v>4307</v>
      </c>
      <c r="F22" s="80">
        <v>0</v>
      </c>
      <c r="G22" s="80">
        <v>58</v>
      </c>
    </row>
    <row r="23" spans="1:7" s="58" customFormat="1" ht="15" customHeight="1">
      <c r="A23" s="21" t="s">
        <v>160</v>
      </c>
      <c r="B23" s="109">
        <v>117.5</v>
      </c>
      <c r="C23" s="80">
        <v>10073</v>
      </c>
      <c r="D23" s="80">
        <v>0</v>
      </c>
      <c r="E23" s="80">
        <v>4307</v>
      </c>
      <c r="F23" s="80">
        <v>0</v>
      </c>
      <c r="G23" s="80">
        <v>58</v>
      </c>
    </row>
    <row r="24" spans="1:7" s="58" customFormat="1" ht="15" customHeight="1">
      <c r="A24" s="21" t="s">
        <v>162</v>
      </c>
      <c r="B24" s="109">
        <v>117.5</v>
      </c>
      <c r="C24" s="80">
        <v>10073</v>
      </c>
      <c r="D24" s="80">
        <v>0</v>
      </c>
      <c r="E24" s="80">
        <v>4807</v>
      </c>
      <c r="F24" s="80">
        <v>0</v>
      </c>
      <c r="G24" s="80">
        <v>58</v>
      </c>
    </row>
    <row r="25" spans="1:7" s="58" customFormat="1" ht="15" customHeight="1">
      <c r="A25" s="21" t="s">
        <v>179</v>
      </c>
      <c r="B25" s="109">
        <v>117.5</v>
      </c>
      <c r="C25" s="80">
        <v>10273</v>
      </c>
      <c r="D25" s="80">
        <v>0</v>
      </c>
      <c r="E25" s="80">
        <v>4807</v>
      </c>
      <c r="F25" s="80">
        <v>0</v>
      </c>
      <c r="G25" s="80">
        <v>58</v>
      </c>
    </row>
    <row r="26" spans="1:7" s="58" customFormat="1" ht="15" customHeight="1">
      <c r="A26" s="21" t="s">
        <v>180</v>
      </c>
      <c r="B26" s="109">
        <v>117.5</v>
      </c>
      <c r="C26" s="80">
        <f>C28</f>
        <v>10273</v>
      </c>
      <c r="D26" s="80">
        <f>D28</f>
        <v>0</v>
      </c>
      <c r="E26" s="80">
        <f>E28</f>
        <v>5027</v>
      </c>
      <c r="F26" s="80">
        <f>F28</f>
        <v>0</v>
      </c>
      <c r="G26" s="80">
        <f>G28</f>
        <v>58</v>
      </c>
    </row>
    <row r="27" spans="1:7" s="58" customFormat="1" ht="15" customHeight="1">
      <c r="A27" s="21"/>
      <c r="B27" s="99"/>
      <c r="C27" s="100"/>
      <c r="D27" s="100"/>
      <c r="E27" s="101"/>
      <c r="F27" s="101"/>
      <c r="G27" s="97"/>
    </row>
    <row r="28" spans="1:7" s="58" customFormat="1" ht="15" customHeight="1">
      <c r="A28" s="29" t="s">
        <v>39</v>
      </c>
      <c r="B28" s="102"/>
      <c r="C28" s="103">
        <v>10273</v>
      </c>
      <c r="D28" s="103">
        <v>0</v>
      </c>
      <c r="E28" s="104">
        <v>5027</v>
      </c>
      <c r="F28" s="104">
        <v>0</v>
      </c>
      <c r="G28" s="105">
        <v>58</v>
      </c>
    </row>
    <row r="29" spans="1:7" s="58" customFormat="1" ht="15" customHeight="1">
      <c r="A29" s="78" t="s">
        <v>136</v>
      </c>
      <c r="B29" s="94"/>
      <c r="C29" s="94"/>
      <c r="D29" s="94"/>
      <c r="E29" s="95"/>
      <c r="F29" s="95"/>
      <c r="G29" s="95"/>
    </row>
    <row r="30" spans="1:7" s="58" customFormat="1" ht="15" customHeight="1">
      <c r="A30" s="125" t="s">
        <v>124</v>
      </c>
      <c r="B30" s="126"/>
      <c r="C30" s="126"/>
      <c r="D30" s="126"/>
      <c r="E30" s="126"/>
      <c r="F30" s="126"/>
      <c r="G30" s="126"/>
    </row>
    <row r="31" spans="1:7" s="58" customFormat="1" ht="15" customHeight="1">
      <c r="A31" s="127" t="s">
        <v>128</v>
      </c>
      <c r="B31" s="128"/>
      <c r="C31" s="128"/>
      <c r="D31" s="128"/>
      <c r="E31" s="128"/>
      <c r="F31" s="128"/>
      <c r="G31" s="128"/>
    </row>
    <row r="32" spans="1:7" ht="15" customHeight="1">
      <c r="A32" s="125" t="s">
        <v>166</v>
      </c>
      <c r="B32" s="126"/>
      <c r="C32" s="126"/>
      <c r="D32" s="126"/>
      <c r="E32" s="126"/>
      <c r="F32" s="126"/>
      <c r="G32" s="126"/>
    </row>
    <row r="33" ht="15" customHeight="1"/>
    <row r="34" ht="15" customHeight="1"/>
    <row r="35" ht="15" customHeight="1"/>
  </sheetData>
  <mergeCells count="3">
    <mergeCell ref="A30:G30"/>
    <mergeCell ref="A31:G31"/>
    <mergeCell ref="A32:G32"/>
  </mergeCells>
  <printOptions horizontalCentered="1"/>
  <pageMargins left="0.7874015748031497" right="0.7874015748031497" top="3.7401574803149606" bottom="0.984251968503937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0" t="s">
        <v>152</v>
      </c>
      <c r="B1" s="11"/>
      <c r="C1" s="2"/>
      <c r="D1" s="3"/>
      <c r="E1" s="2"/>
      <c r="F1" s="2"/>
      <c r="G1" s="3"/>
    </row>
    <row r="2" spans="1:7" ht="16.5">
      <c r="A2" s="12" t="s">
        <v>49</v>
      </c>
      <c r="B2" s="12" t="s">
        <v>59</v>
      </c>
      <c r="C2" s="13" t="s">
        <v>60</v>
      </c>
      <c r="D2" s="14" t="s">
        <v>28</v>
      </c>
      <c r="E2" s="14" t="s">
        <v>61</v>
      </c>
      <c r="F2" s="13" t="s">
        <v>165</v>
      </c>
      <c r="G2" s="14" t="s">
        <v>58</v>
      </c>
    </row>
    <row r="3" spans="1:7" ht="16.5">
      <c r="A3" s="15" t="s">
        <v>64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62</v>
      </c>
      <c r="G3" s="16" t="s">
        <v>63</v>
      </c>
    </row>
    <row r="4" spans="1:7" ht="16.5" customHeight="1" hidden="1">
      <c r="A4" s="7" t="s">
        <v>65</v>
      </c>
      <c r="B4" s="17">
        <v>14.5</v>
      </c>
      <c r="C4" s="18">
        <v>23063</v>
      </c>
      <c r="D4" s="18">
        <v>2303</v>
      </c>
      <c r="E4" s="22">
        <v>478</v>
      </c>
      <c r="F4" s="19">
        <v>0</v>
      </c>
      <c r="G4" s="19">
        <v>0</v>
      </c>
    </row>
    <row r="5" spans="1:7" ht="16.5" customHeight="1" hidden="1">
      <c r="A5" s="7" t="s">
        <v>66</v>
      </c>
      <c r="B5" s="17">
        <v>14.5</v>
      </c>
      <c r="C5" s="18">
        <v>23063</v>
      </c>
      <c r="D5" s="18">
        <v>2303</v>
      </c>
      <c r="E5" s="22">
        <v>478</v>
      </c>
      <c r="F5" s="19">
        <v>0</v>
      </c>
      <c r="G5" s="19">
        <v>2</v>
      </c>
    </row>
    <row r="6" spans="1:7" ht="16.5" customHeight="1" hidden="1">
      <c r="A6" s="7" t="s">
        <v>67</v>
      </c>
      <c r="B6" s="17">
        <v>14.5</v>
      </c>
      <c r="C6" s="18">
        <v>23063</v>
      </c>
      <c r="D6" s="18">
        <v>2303</v>
      </c>
      <c r="E6" s="22">
        <v>478</v>
      </c>
      <c r="F6" s="19">
        <v>0</v>
      </c>
      <c r="G6" s="19">
        <v>3</v>
      </c>
    </row>
    <row r="7" spans="1:7" ht="13.5" customHeight="1" hidden="1">
      <c r="A7" s="7" t="s">
        <v>68</v>
      </c>
      <c r="B7" s="17">
        <v>14.5</v>
      </c>
      <c r="C7" s="18">
        <v>23063</v>
      </c>
      <c r="D7" s="18">
        <v>2303</v>
      </c>
      <c r="E7" s="22">
        <v>478</v>
      </c>
      <c r="F7" s="19">
        <v>0</v>
      </c>
      <c r="G7" s="19">
        <v>3</v>
      </c>
    </row>
    <row r="8" spans="1:7" ht="13.5" customHeight="1" hidden="1">
      <c r="A8" s="7" t="s">
        <v>52</v>
      </c>
      <c r="B8" s="17">
        <v>14.5</v>
      </c>
      <c r="C8" s="18">
        <v>23063</v>
      </c>
      <c r="D8" s="18">
        <v>2303</v>
      </c>
      <c r="E8" s="22">
        <v>478</v>
      </c>
      <c r="F8" s="19">
        <v>0</v>
      </c>
      <c r="G8" s="20">
        <v>6</v>
      </c>
    </row>
    <row r="9" spans="1:7" ht="13.5" customHeight="1" hidden="1">
      <c r="A9" s="7" t="s">
        <v>53</v>
      </c>
      <c r="B9" s="17">
        <v>12</v>
      </c>
      <c r="C9" s="18">
        <v>150</v>
      </c>
      <c r="D9" s="18">
        <v>0</v>
      </c>
      <c r="E9" s="22">
        <v>1704</v>
      </c>
      <c r="F9" s="19">
        <v>0</v>
      </c>
      <c r="G9" s="20">
        <v>2</v>
      </c>
    </row>
    <row r="10" spans="1:7" ht="13.5" customHeight="1" hidden="1">
      <c r="A10" s="7" t="s">
        <v>54</v>
      </c>
      <c r="B10" s="17">
        <v>12</v>
      </c>
      <c r="C10" s="18">
        <v>150</v>
      </c>
      <c r="D10" s="18">
        <v>0</v>
      </c>
      <c r="E10" s="22">
        <v>1704</v>
      </c>
      <c r="F10" s="19">
        <v>0</v>
      </c>
      <c r="G10" s="20">
        <v>2</v>
      </c>
    </row>
    <row r="11" spans="1:7" ht="13.5" customHeight="1" hidden="1">
      <c r="A11" s="21" t="s">
        <v>38</v>
      </c>
      <c r="B11" s="31">
        <v>12</v>
      </c>
      <c r="C11" s="20">
        <v>532</v>
      </c>
      <c r="D11" s="20">
        <v>0</v>
      </c>
      <c r="E11" s="19">
        <v>5420</v>
      </c>
      <c r="F11" s="19">
        <v>1</v>
      </c>
      <c r="G11" s="20">
        <v>0</v>
      </c>
    </row>
    <row r="12" spans="1:7" ht="13.5" customHeight="1" hidden="1">
      <c r="A12" s="21" t="s">
        <v>111</v>
      </c>
      <c r="B12" s="31">
        <v>12</v>
      </c>
      <c r="C12" s="20">
        <v>532</v>
      </c>
      <c r="D12" s="20">
        <v>0</v>
      </c>
      <c r="E12" s="19">
        <v>6874</v>
      </c>
      <c r="F12" s="19">
        <v>2</v>
      </c>
      <c r="G12" s="20">
        <v>0</v>
      </c>
    </row>
    <row r="13" spans="1:7" s="58" customFormat="1" ht="15" customHeight="1" hidden="1">
      <c r="A13" s="21" t="s">
        <v>112</v>
      </c>
      <c r="B13" s="96">
        <v>12</v>
      </c>
      <c r="C13" s="97">
        <v>532</v>
      </c>
      <c r="D13" s="97">
        <v>0</v>
      </c>
      <c r="E13" s="98">
        <v>6874</v>
      </c>
      <c r="F13" s="98">
        <v>2</v>
      </c>
      <c r="G13" s="97">
        <v>0</v>
      </c>
    </row>
    <row r="14" spans="1:7" s="58" customFormat="1" ht="15" customHeight="1" hidden="1">
      <c r="A14" s="21" t="s">
        <v>113</v>
      </c>
      <c r="B14" s="96">
        <v>12</v>
      </c>
      <c r="C14" s="97">
        <v>532</v>
      </c>
      <c r="D14" s="97">
        <v>0</v>
      </c>
      <c r="E14" s="98">
        <v>6874</v>
      </c>
      <c r="F14" s="98">
        <v>2</v>
      </c>
      <c r="G14" s="97">
        <v>0</v>
      </c>
    </row>
    <row r="15" spans="1:7" s="58" customFormat="1" ht="15" customHeight="1" hidden="1">
      <c r="A15" s="21" t="s">
        <v>114</v>
      </c>
      <c r="B15" s="96">
        <v>12</v>
      </c>
      <c r="C15" s="97">
        <v>1362</v>
      </c>
      <c r="D15" s="97">
        <v>0</v>
      </c>
      <c r="E15" s="98">
        <v>6874</v>
      </c>
      <c r="F15" s="98">
        <v>5</v>
      </c>
      <c r="G15" s="97">
        <v>0</v>
      </c>
    </row>
    <row r="16" spans="1:7" s="58" customFormat="1" ht="15" customHeight="1" hidden="1">
      <c r="A16" s="21" t="s">
        <v>115</v>
      </c>
      <c r="B16" s="96">
        <v>12</v>
      </c>
      <c r="C16" s="97">
        <v>1362</v>
      </c>
      <c r="D16" s="97">
        <v>0</v>
      </c>
      <c r="E16" s="98">
        <v>6874</v>
      </c>
      <c r="F16" s="98">
        <v>5</v>
      </c>
      <c r="G16" s="97">
        <v>0</v>
      </c>
    </row>
    <row r="17" spans="1:7" s="58" customFormat="1" ht="15" customHeight="1" hidden="1">
      <c r="A17" s="21" t="s">
        <v>118</v>
      </c>
      <c r="B17" s="108">
        <v>13.8</v>
      </c>
      <c r="C17" s="97">
        <v>1362</v>
      </c>
      <c r="D17" s="97">
        <v>0</v>
      </c>
      <c r="E17" s="98">
        <v>6874</v>
      </c>
      <c r="F17" s="98">
        <v>5</v>
      </c>
      <c r="G17" s="97">
        <v>0</v>
      </c>
    </row>
    <row r="18" spans="1:7" s="58" customFormat="1" ht="15" customHeight="1" hidden="1">
      <c r="A18" s="21" t="s">
        <v>125</v>
      </c>
      <c r="B18" s="108">
        <v>11.8</v>
      </c>
      <c r="C18" s="97">
        <v>1362</v>
      </c>
      <c r="D18" s="97">
        <v>0</v>
      </c>
      <c r="E18" s="98">
        <v>6874</v>
      </c>
      <c r="F18" s="98">
        <v>5</v>
      </c>
      <c r="G18" s="97">
        <v>0</v>
      </c>
    </row>
    <row r="19" spans="1:7" s="58" customFormat="1" ht="15" customHeight="1" hidden="1">
      <c r="A19" s="21" t="s">
        <v>134</v>
      </c>
      <c r="B19" s="108">
        <v>11.8</v>
      </c>
      <c r="C19" s="97">
        <v>1362</v>
      </c>
      <c r="D19" s="97">
        <v>0</v>
      </c>
      <c r="E19" s="98">
        <v>6874</v>
      </c>
      <c r="F19" s="98">
        <v>5</v>
      </c>
      <c r="G19" s="97">
        <v>0</v>
      </c>
    </row>
    <row r="20" spans="1:7" s="58" customFormat="1" ht="15" customHeight="1" hidden="1">
      <c r="A20" s="21" t="s">
        <v>138</v>
      </c>
      <c r="B20" s="108">
        <v>11.8</v>
      </c>
      <c r="C20" s="97">
        <v>1362</v>
      </c>
      <c r="D20" s="97">
        <v>0</v>
      </c>
      <c r="E20" s="98">
        <v>6874</v>
      </c>
      <c r="F20" s="98">
        <v>5</v>
      </c>
      <c r="G20" s="97">
        <v>0</v>
      </c>
    </row>
    <row r="21" spans="1:7" s="58" customFormat="1" ht="15" customHeight="1" hidden="1">
      <c r="A21" s="21" t="s">
        <v>140</v>
      </c>
      <c r="B21" s="109">
        <v>11.8</v>
      </c>
      <c r="C21" s="80">
        <v>1362</v>
      </c>
      <c r="D21" s="80">
        <v>0</v>
      </c>
      <c r="E21" s="80">
        <v>6874</v>
      </c>
      <c r="F21" s="80">
        <v>5</v>
      </c>
      <c r="G21" s="80">
        <v>0</v>
      </c>
    </row>
    <row r="22" spans="1:7" s="58" customFormat="1" ht="15" customHeight="1">
      <c r="A22" s="21" t="s">
        <v>148</v>
      </c>
      <c r="B22" s="109">
        <v>11.8</v>
      </c>
      <c r="C22" s="80">
        <v>1362</v>
      </c>
      <c r="D22" s="80">
        <v>0</v>
      </c>
      <c r="E22" s="80">
        <v>6874</v>
      </c>
      <c r="F22" s="80">
        <v>5</v>
      </c>
      <c r="G22" s="80">
        <v>0</v>
      </c>
    </row>
    <row r="23" spans="1:7" s="58" customFormat="1" ht="15" customHeight="1">
      <c r="A23" s="21" t="s">
        <v>160</v>
      </c>
      <c r="B23" s="109">
        <v>11.8</v>
      </c>
      <c r="C23" s="80">
        <v>1362</v>
      </c>
      <c r="D23" s="80">
        <v>0</v>
      </c>
      <c r="E23" s="80">
        <v>6874</v>
      </c>
      <c r="F23" s="80">
        <v>5</v>
      </c>
      <c r="G23" s="80">
        <v>0</v>
      </c>
    </row>
    <row r="24" spans="1:7" s="58" customFormat="1" ht="15" customHeight="1">
      <c r="A24" s="21" t="s">
        <v>162</v>
      </c>
      <c r="B24" s="109">
        <v>11.8</v>
      </c>
      <c r="C24" s="80">
        <v>1362</v>
      </c>
      <c r="D24" s="80">
        <v>0</v>
      </c>
      <c r="E24" s="80">
        <v>7404</v>
      </c>
      <c r="F24" s="80">
        <v>5</v>
      </c>
      <c r="G24" s="80">
        <v>0</v>
      </c>
    </row>
    <row r="25" spans="1:7" s="58" customFormat="1" ht="15" customHeight="1">
      <c r="A25" s="21" t="s">
        <v>179</v>
      </c>
      <c r="B25" s="109">
        <v>11.8</v>
      </c>
      <c r="C25" s="80">
        <v>1362</v>
      </c>
      <c r="D25" s="80">
        <v>0</v>
      </c>
      <c r="E25" s="80">
        <v>8089</v>
      </c>
      <c r="F25" s="80">
        <v>5</v>
      </c>
      <c r="G25" s="80">
        <v>0</v>
      </c>
    </row>
    <row r="26" spans="1:7" s="58" customFormat="1" ht="15" customHeight="1">
      <c r="A26" s="21" t="s">
        <v>180</v>
      </c>
      <c r="B26" s="109">
        <v>11.8</v>
      </c>
      <c r="C26" s="80">
        <f>C28</f>
        <v>1362</v>
      </c>
      <c r="D26" s="80">
        <f>D28</f>
        <v>0</v>
      </c>
      <c r="E26" s="80">
        <f>E28</f>
        <v>8089</v>
      </c>
      <c r="F26" s="80">
        <f>F28</f>
        <v>5</v>
      </c>
      <c r="G26" s="80">
        <f>G28</f>
        <v>0</v>
      </c>
    </row>
    <row r="27" spans="1:7" s="58" customFormat="1" ht="15" customHeight="1">
      <c r="A27" s="21"/>
      <c r="B27" s="99"/>
      <c r="C27" s="100"/>
      <c r="D27" s="100"/>
      <c r="E27" s="101"/>
      <c r="F27" s="101"/>
      <c r="G27" s="97"/>
    </row>
    <row r="28" spans="1:7" s="58" customFormat="1" ht="15" customHeight="1">
      <c r="A28" s="28" t="s">
        <v>40</v>
      </c>
      <c r="B28" s="102"/>
      <c r="C28" s="103">
        <v>1362</v>
      </c>
      <c r="D28" s="103">
        <v>0</v>
      </c>
      <c r="E28" s="104">
        <v>8089</v>
      </c>
      <c r="F28" s="104">
        <v>5</v>
      </c>
      <c r="G28" s="105">
        <v>0</v>
      </c>
    </row>
    <row r="29" spans="1:7" s="58" customFormat="1" ht="15" customHeight="1">
      <c r="A29" s="78" t="s">
        <v>136</v>
      </c>
      <c r="B29" s="94"/>
      <c r="C29" s="94"/>
      <c r="D29" s="94"/>
      <c r="E29" s="95"/>
      <c r="F29" s="95"/>
      <c r="G29" s="95"/>
    </row>
    <row r="30" spans="1:7" s="58" customFormat="1" ht="15" customHeight="1">
      <c r="A30" s="125" t="s">
        <v>124</v>
      </c>
      <c r="B30" s="126"/>
      <c r="C30" s="126"/>
      <c r="D30" s="126"/>
      <c r="E30" s="126"/>
      <c r="F30" s="126"/>
      <c r="G30" s="126"/>
    </row>
    <row r="31" spans="1:7" s="58" customFormat="1" ht="15" customHeight="1">
      <c r="A31" s="125" t="s">
        <v>127</v>
      </c>
      <c r="B31" s="126"/>
      <c r="C31" s="126"/>
      <c r="D31" s="126"/>
      <c r="E31" s="126"/>
      <c r="F31" s="126"/>
      <c r="G31" s="126"/>
    </row>
    <row r="32" spans="1:17" s="58" customFormat="1" ht="15" customHeight="1">
      <c r="A32" s="125" t="s">
        <v>166</v>
      </c>
      <c r="B32" s="126"/>
      <c r="C32" s="126"/>
      <c r="D32" s="126"/>
      <c r="E32" s="126"/>
      <c r="F32" s="126"/>
      <c r="G32" s="126"/>
      <c r="H32" s="75"/>
      <c r="I32" s="75"/>
      <c r="J32" s="75"/>
      <c r="K32" s="75"/>
      <c r="L32" s="75"/>
      <c r="M32" s="75"/>
      <c r="N32" s="75"/>
      <c r="O32" s="75"/>
      <c r="P32" s="75"/>
      <c r="Q32" s="75"/>
    </row>
  </sheetData>
  <mergeCells count="3">
    <mergeCell ref="A30:G30"/>
    <mergeCell ref="A31:G31"/>
    <mergeCell ref="A32:G32"/>
  </mergeCells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0" t="s">
        <v>153</v>
      </c>
      <c r="B1" s="11"/>
      <c r="C1" s="2"/>
      <c r="D1" s="3"/>
      <c r="E1" s="2"/>
      <c r="F1" s="2"/>
      <c r="G1" s="3"/>
    </row>
    <row r="2" spans="1:7" ht="16.5" customHeight="1">
      <c r="A2" s="12" t="s">
        <v>71</v>
      </c>
      <c r="B2" s="12" t="s">
        <v>72</v>
      </c>
      <c r="C2" s="13" t="s">
        <v>73</v>
      </c>
      <c r="D2" s="14" t="s">
        <v>28</v>
      </c>
      <c r="E2" s="14" t="s">
        <v>74</v>
      </c>
      <c r="F2" s="13" t="s">
        <v>165</v>
      </c>
      <c r="G2" s="14" t="s">
        <v>70</v>
      </c>
    </row>
    <row r="3" spans="1:7" ht="16.5" customHeight="1">
      <c r="A3" s="15" t="s">
        <v>77</v>
      </c>
      <c r="B3" s="9" t="s">
        <v>23</v>
      </c>
      <c r="C3" s="9" t="s">
        <v>3</v>
      </c>
      <c r="D3" s="16" t="s">
        <v>3</v>
      </c>
      <c r="E3" s="9" t="s">
        <v>3</v>
      </c>
      <c r="F3" s="9" t="s">
        <v>75</v>
      </c>
      <c r="G3" s="16" t="s">
        <v>76</v>
      </c>
    </row>
    <row r="4" spans="1:7" ht="16.5" customHeight="1" hidden="1">
      <c r="A4" s="7" t="s">
        <v>78</v>
      </c>
      <c r="B4" s="17">
        <v>46.5</v>
      </c>
      <c r="C4" s="18">
        <v>24874</v>
      </c>
      <c r="D4" s="18">
        <v>10076</v>
      </c>
      <c r="E4" s="19">
        <v>0</v>
      </c>
      <c r="F4" s="19">
        <v>0</v>
      </c>
      <c r="G4" s="19">
        <v>0</v>
      </c>
    </row>
    <row r="5" spans="1:7" ht="16.5" customHeight="1" hidden="1">
      <c r="A5" s="7" t="s">
        <v>79</v>
      </c>
      <c r="B5" s="17">
        <v>46.5</v>
      </c>
      <c r="C5" s="18">
        <v>26614</v>
      </c>
      <c r="D5" s="18">
        <v>10076</v>
      </c>
      <c r="E5" s="19">
        <v>0</v>
      </c>
      <c r="F5" s="19">
        <v>0</v>
      </c>
      <c r="G5" s="19">
        <v>1</v>
      </c>
    </row>
    <row r="6" spans="1:7" ht="16.5" customHeight="1" hidden="1">
      <c r="A6" s="7" t="s">
        <v>80</v>
      </c>
      <c r="B6" s="17">
        <v>46.5</v>
      </c>
      <c r="C6" s="18">
        <v>27627</v>
      </c>
      <c r="D6" s="18">
        <v>10076</v>
      </c>
      <c r="E6" s="19">
        <v>0</v>
      </c>
      <c r="F6" s="19">
        <v>0</v>
      </c>
      <c r="G6" s="19">
        <v>1</v>
      </c>
    </row>
    <row r="7" spans="1:7" ht="16.5" customHeight="1" hidden="1">
      <c r="A7" s="7" t="s">
        <v>81</v>
      </c>
      <c r="B7" s="17">
        <v>46.5</v>
      </c>
      <c r="C7" s="18">
        <v>29787</v>
      </c>
      <c r="D7" s="18">
        <v>10076</v>
      </c>
      <c r="E7" s="19">
        <v>0</v>
      </c>
      <c r="F7" s="19">
        <v>0</v>
      </c>
      <c r="G7" s="19">
        <v>5</v>
      </c>
    </row>
    <row r="8" spans="1:7" ht="15" customHeight="1" hidden="1">
      <c r="A8" s="7" t="s">
        <v>82</v>
      </c>
      <c r="B8" s="17">
        <v>46.5</v>
      </c>
      <c r="C8" s="18">
        <v>29787</v>
      </c>
      <c r="D8" s="18">
        <v>10076</v>
      </c>
      <c r="E8" s="19">
        <v>0</v>
      </c>
      <c r="F8" s="19">
        <v>0</v>
      </c>
      <c r="G8" s="20">
        <v>8</v>
      </c>
    </row>
    <row r="9" spans="1:7" ht="15" customHeight="1" hidden="1">
      <c r="A9" s="7" t="s">
        <v>83</v>
      </c>
      <c r="B9" s="17">
        <v>53</v>
      </c>
      <c r="C9" s="18">
        <v>17186</v>
      </c>
      <c r="D9" s="18">
        <v>0</v>
      </c>
      <c r="E9" s="19">
        <v>2100</v>
      </c>
      <c r="F9" s="19">
        <v>8</v>
      </c>
      <c r="G9" s="20">
        <v>12</v>
      </c>
    </row>
    <row r="10" spans="1:7" ht="15" customHeight="1" hidden="1">
      <c r="A10" s="7" t="s">
        <v>84</v>
      </c>
      <c r="B10" s="17">
        <v>53</v>
      </c>
      <c r="C10" s="18">
        <v>17186</v>
      </c>
      <c r="D10" s="18">
        <v>0</v>
      </c>
      <c r="E10" s="19">
        <v>2100</v>
      </c>
      <c r="F10" s="19">
        <v>8</v>
      </c>
      <c r="G10" s="20">
        <v>12</v>
      </c>
    </row>
    <row r="11" spans="1:7" ht="15" customHeight="1" hidden="1">
      <c r="A11" s="21" t="s">
        <v>85</v>
      </c>
      <c r="B11" s="31">
        <v>53</v>
      </c>
      <c r="C11" s="20">
        <v>16053</v>
      </c>
      <c r="D11" s="20">
        <v>0</v>
      </c>
      <c r="E11" s="19">
        <v>7613</v>
      </c>
      <c r="F11" s="19">
        <v>17</v>
      </c>
      <c r="G11" s="20">
        <v>0</v>
      </c>
    </row>
    <row r="12" spans="1:7" ht="15" customHeight="1" hidden="1">
      <c r="A12" s="21" t="s">
        <v>111</v>
      </c>
      <c r="B12" s="31">
        <v>53</v>
      </c>
      <c r="C12" s="20">
        <v>16053</v>
      </c>
      <c r="D12" s="20">
        <v>0</v>
      </c>
      <c r="E12" s="19">
        <v>8923</v>
      </c>
      <c r="F12" s="19">
        <v>19</v>
      </c>
      <c r="G12" s="20">
        <v>0</v>
      </c>
    </row>
    <row r="13" spans="1:7" s="58" customFormat="1" ht="15" customHeight="1" hidden="1">
      <c r="A13" s="21" t="s">
        <v>112</v>
      </c>
      <c r="B13" s="96">
        <v>53</v>
      </c>
      <c r="C13" s="97">
        <v>16843</v>
      </c>
      <c r="D13" s="97">
        <v>0</v>
      </c>
      <c r="E13" s="98">
        <v>11323</v>
      </c>
      <c r="F13" s="98">
        <v>20</v>
      </c>
      <c r="G13" s="97">
        <v>0</v>
      </c>
    </row>
    <row r="14" spans="1:7" s="58" customFormat="1" ht="15" customHeight="1" hidden="1">
      <c r="A14" s="21" t="s">
        <v>113</v>
      </c>
      <c r="B14" s="96">
        <v>53</v>
      </c>
      <c r="C14" s="97">
        <v>16843</v>
      </c>
      <c r="D14" s="97">
        <v>0</v>
      </c>
      <c r="E14" s="98">
        <v>11323</v>
      </c>
      <c r="F14" s="98">
        <v>20</v>
      </c>
      <c r="G14" s="97">
        <v>0</v>
      </c>
    </row>
    <row r="15" spans="1:7" s="58" customFormat="1" ht="15" customHeight="1" hidden="1">
      <c r="A15" s="21" t="s">
        <v>114</v>
      </c>
      <c r="B15" s="96">
        <v>53</v>
      </c>
      <c r="C15" s="97">
        <v>17134</v>
      </c>
      <c r="D15" s="97">
        <v>0</v>
      </c>
      <c r="E15" s="98">
        <v>11323</v>
      </c>
      <c r="F15" s="98">
        <v>22</v>
      </c>
      <c r="G15" s="97">
        <v>2</v>
      </c>
    </row>
    <row r="16" spans="1:7" s="58" customFormat="1" ht="15" customHeight="1" hidden="1">
      <c r="A16" s="21" t="s">
        <v>115</v>
      </c>
      <c r="B16" s="96">
        <v>53</v>
      </c>
      <c r="C16" s="97">
        <v>17134</v>
      </c>
      <c r="D16" s="97">
        <v>0</v>
      </c>
      <c r="E16" s="98">
        <v>11323</v>
      </c>
      <c r="F16" s="98">
        <v>22</v>
      </c>
      <c r="G16" s="97">
        <v>2</v>
      </c>
    </row>
    <row r="17" spans="1:7" s="58" customFormat="1" ht="15" customHeight="1" hidden="1">
      <c r="A17" s="21" t="s">
        <v>118</v>
      </c>
      <c r="B17" s="108">
        <v>62.4</v>
      </c>
      <c r="C17" s="97">
        <v>17134</v>
      </c>
      <c r="D17" s="97">
        <v>0</v>
      </c>
      <c r="E17" s="98">
        <v>11323</v>
      </c>
      <c r="F17" s="98">
        <v>22</v>
      </c>
      <c r="G17" s="97">
        <v>2</v>
      </c>
    </row>
    <row r="18" spans="1:7" s="58" customFormat="1" ht="15" customHeight="1" hidden="1">
      <c r="A18" s="21" t="s">
        <v>125</v>
      </c>
      <c r="B18" s="108">
        <v>49.7</v>
      </c>
      <c r="C18" s="97">
        <v>17134</v>
      </c>
      <c r="D18" s="97">
        <v>0</v>
      </c>
      <c r="E18" s="98">
        <v>11323</v>
      </c>
      <c r="F18" s="98">
        <v>22</v>
      </c>
      <c r="G18" s="97">
        <v>2</v>
      </c>
    </row>
    <row r="19" spans="1:7" s="58" customFormat="1" ht="15" customHeight="1" hidden="1">
      <c r="A19" s="21" t="s">
        <v>134</v>
      </c>
      <c r="B19" s="108">
        <v>49.7</v>
      </c>
      <c r="C19" s="97">
        <v>17134</v>
      </c>
      <c r="D19" s="97">
        <v>0</v>
      </c>
      <c r="E19" s="98">
        <v>11323</v>
      </c>
      <c r="F19" s="98">
        <v>22</v>
      </c>
      <c r="G19" s="97">
        <v>2</v>
      </c>
    </row>
    <row r="20" spans="1:7" s="58" customFormat="1" ht="15" customHeight="1" hidden="1">
      <c r="A20" s="21" t="s">
        <v>138</v>
      </c>
      <c r="B20" s="108">
        <v>49.7</v>
      </c>
      <c r="C20" s="97">
        <v>17134</v>
      </c>
      <c r="D20" s="97">
        <v>0</v>
      </c>
      <c r="E20" s="98">
        <v>11323</v>
      </c>
      <c r="F20" s="98">
        <v>22</v>
      </c>
      <c r="G20" s="97">
        <v>2</v>
      </c>
    </row>
    <row r="21" spans="1:7" s="58" customFormat="1" ht="15" customHeight="1" hidden="1">
      <c r="A21" s="21" t="s">
        <v>140</v>
      </c>
      <c r="B21" s="109">
        <v>49.7</v>
      </c>
      <c r="C21" s="80">
        <v>17134</v>
      </c>
      <c r="D21" s="80">
        <v>0</v>
      </c>
      <c r="E21" s="80">
        <v>11323</v>
      </c>
      <c r="F21" s="80">
        <v>22</v>
      </c>
      <c r="G21" s="80">
        <v>2</v>
      </c>
    </row>
    <row r="22" spans="1:7" s="58" customFormat="1" ht="15" customHeight="1">
      <c r="A22" s="21" t="s">
        <v>148</v>
      </c>
      <c r="B22" s="109">
        <v>49.7</v>
      </c>
      <c r="C22" s="80">
        <v>17134</v>
      </c>
      <c r="D22" s="80">
        <v>0</v>
      </c>
      <c r="E22" s="80">
        <v>11323</v>
      </c>
      <c r="F22" s="80">
        <v>22</v>
      </c>
      <c r="G22" s="80">
        <v>2</v>
      </c>
    </row>
    <row r="23" spans="1:7" s="58" customFormat="1" ht="15" customHeight="1">
      <c r="A23" s="21" t="s">
        <v>160</v>
      </c>
      <c r="B23" s="109">
        <v>49.7</v>
      </c>
      <c r="C23" s="80">
        <v>17134</v>
      </c>
      <c r="D23" s="80">
        <v>0</v>
      </c>
      <c r="E23" s="80">
        <v>11593</v>
      </c>
      <c r="F23" s="80">
        <v>22</v>
      </c>
      <c r="G23" s="80">
        <v>4</v>
      </c>
    </row>
    <row r="24" spans="1:7" s="58" customFormat="1" ht="15" customHeight="1">
      <c r="A24" s="21" t="s">
        <v>162</v>
      </c>
      <c r="B24" s="109">
        <v>49.7</v>
      </c>
      <c r="C24" s="80">
        <v>17134</v>
      </c>
      <c r="D24" s="80">
        <v>0</v>
      </c>
      <c r="E24" s="80">
        <v>11593</v>
      </c>
      <c r="F24" s="80">
        <v>22</v>
      </c>
      <c r="G24" s="80">
        <v>4</v>
      </c>
    </row>
    <row r="25" spans="1:7" s="58" customFormat="1" ht="15" customHeight="1">
      <c r="A25" s="21" t="s">
        <v>179</v>
      </c>
      <c r="B25" s="109">
        <v>49.7</v>
      </c>
      <c r="C25" s="80">
        <v>17134</v>
      </c>
      <c r="D25" s="80">
        <v>0</v>
      </c>
      <c r="E25" s="80">
        <v>12113</v>
      </c>
      <c r="F25" s="80">
        <v>22</v>
      </c>
      <c r="G25" s="80">
        <v>4</v>
      </c>
    </row>
    <row r="26" spans="1:7" s="58" customFormat="1" ht="15" customHeight="1">
      <c r="A26" s="21" t="s">
        <v>180</v>
      </c>
      <c r="B26" s="109">
        <v>49.7</v>
      </c>
      <c r="C26" s="80">
        <f>C28</f>
        <v>17134</v>
      </c>
      <c r="D26" s="80">
        <f>D28</f>
        <v>0</v>
      </c>
      <c r="E26" s="80">
        <f>E28</f>
        <v>12113</v>
      </c>
      <c r="F26" s="80">
        <f>F28</f>
        <v>22</v>
      </c>
      <c r="G26" s="80">
        <f>G28</f>
        <v>4</v>
      </c>
    </row>
    <row r="27" spans="1:7" s="58" customFormat="1" ht="15" customHeight="1">
      <c r="A27" s="21"/>
      <c r="B27" s="99"/>
      <c r="C27" s="100"/>
      <c r="D27" s="100"/>
      <c r="E27" s="101"/>
      <c r="F27" s="101"/>
      <c r="G27" s="97"/>
    </row>
    <row r="28" spans="1:7" s="58" customFormat="1" ht="15" customHeight="1">
      <c r="A28" s="28" t="s">
        <v>86</v>
      </c>
      <c r="B28" s="102"/>
      <c r="C28" s="103">
        <v>17134</v>
      </c>
      <c r="D28" s="103">
        <v>0</v>
      </c>
      <c r="E28" s="104">
        <v>12113</v>
      </c>
      <c r="F28" s="104">
        <v>22</v>
      </c>
      <c r="G28" s="105">
        <v>4</v>
      </c>
    </row>
    <row r="29" spans="1:7" s="58" customFormat="1" ht="15" customHeight="1">
      <c r="A29" s="78" t="s">
        <v>136</v>
      </c>
      <c r="B29" s="94"/>
      <c r="C29" s="94"/>
      <c r="D29" s="94"/>
      <c r="E29" s="95"/>
      <c r="F29" s="95"/>
      <c r="G29" s="95"/>
    </row>
    <row r="30" spans="1:7" s="58" customFormat="1" ht="15" customHeight="1">
      <c r="A30" s="125" t="s">
        <v>124</v>
      </c>
      <c r="B30" s="126"/>
      <c r="C30" s="126"/>
      <c r="D30" s="126"/>
      <c r="E30" s="126"/>
      <c r="F30" s="126"/>
      <c r="G30" s="126"/>
    </row>
    <row r="31" spans="1:7" s="58" customFormat="1" ht="15" customHeight="1">
      <c r="A31" s="125" t="s">
        <v>127</v>
      </c>
      <c r="B31" s="126"/>
      <c r="C31" s="126"/>
      <c r="D31" s="126"/>
      <c r="E31" s="126"/>
      <c r="F31" s="126"/>
      <c r="G31" s="126"/>
    </row>
    <row r="32" spans="1:17" s="58" customFormat="1" ht="15" customHeight="1">
      <c r="A32" s="125" t="s">
        <v>166</v>
      </c>
      <c r="B32" s="126"/>
      <c r="C32" s="126"/>
      <c r="D32" s="126"/>
      <c r="E32" s="126"/>
      <c r="F32" s="126"/>
      <c r="G32" s="126"/>
      <c r="H32" s="75"/>
      <c r="I32" s="75"/>
      <c r="J32" s="75"/>
      <c r="K32" s="75"/>
      <c r="L32" s="75"/>
      <c r="M32" s="75"/>
      <c r="N32" s="75"/>
      <c r="O32" s="75"/>
      <c r="P32" s="75"/>
      <c r="Q32" s="75"/>
    </row>
  </sheetData>
  <mergeCells count="3">
    <mergeCell ref="A30:G30"/>
    <mergeCell ref="A31:G31"/>
    <mergeCell ref="A32:G32"/>
  </mergeCells>
  <printOptions horizontalCentered="1"/>
  <pageMargins left="0.7874015748031497" right="0.7874015748031497" top="3.937007874015748" bottom="0.8267716535433072" header="0.3937007874015748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現有河堤、禦潮(海堤)</dc:title>
  <dc:subject/>
  <dc:creator>會計室</dc:creator>
  <cp:keywords/>
  <dc:description/>
  <cp:lastModifiedBy>A12T040</cp:lastModifiedBy>
  <cp:lastPrinted>2015-07-08T06:46:27Z</cp:lastPrinted>
  <dcterms:created xsi:type="dcterms:W3CDTF">2002-06-03T03:29:47Z</dcterms:created>
  <dcterms:modified xsi:type="dcterms:W3CDTF">2015-07-08T06:46:46Z</dcterms:modified>
  <cp:category/>
  <cp:version/>
  <cp:contentType/>
  <cp:contentStatus/>
</cp:coreProperties>
</file>