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8505" windowHeight="6675" tabRatio="628" activeTab="1"/>
  </bookViews>
  <sheets>
    <sheet name="現有禦潮(海堤)" sheetId="1" r:id="rId1"/>
    <sheet name="海堤" sheetId="2" r:id="rId2"/>
  </sheets>
  <definedNames>
    <definedName name="_xlnm.Print_Area" localSheetId="1">'海堤'!$A$1:$H$114</definedName>
    <definedName name="_xlnm.Print_Area" localSheetId="0">'現有禦潮(海堤)'!$A$1:$H$40</definedName>
  </definedNames>
  <calcPr fullCalcOnLoad="1"/>
</workbook>
</file>

<file path=xl/sharedStrings.xml><?xml version="1.0" encoding="utf-8"?>
<sst xmlns="http://schemas.openxmlformats.org/spreadsheetml/2006/main" count="66" uniqueCount="54">
  <si>
    <t>雲林縣</t>
  </si>
  <si>
    <t>苗栗縣</t>
  </si>
  <si>
    <t>海堤</t>
  </si>
  <si>
    <t>海岸保護工</t>
  </si>
  <si>
    <t>屏東縣</t>
  </si>
  <si>
    <t>花蓮縣</t>
  </si>
  <si>
    <t>桃園縣</t>
  </si>
  <si>
    <t>臺東縣</t>
  </si>
  <si>
    <t>澎湖縣</t>
  </si>
  <si>
    <t>宜蘭縣</t>
  </si>
  <si>
    <t>新竹縣</t>
  </si>
  <si>
    <t>彰化縣</t>
  </si>
  <si>
    <t>嘉義縣</t>
  </si>
  <si>
    <t>新竹市</t>
  </si>
  <si>
    <t>臺南市</t>
  </si>
  <si>
    <t>總計</t>
  </si>
  <si>
    <t>高雄市</t>
  </si>
  <si>
    <t>金門縣</t>
  </si>
  <si>
    <t>連江縣</t>
  </si>
  <si>
    <t>註：「海堤」包含防潮堤</t>
  </si>
  <si>
    <t>彰化縣</t>
  </si>
  <si>
    <t>基隆市</t>
  </si>
  <si>
    <t>桃園縣</t>
  </si>
  <si>
    <t>臺中縣</t>
  </si>
  <si>
    <t>雲林縣</t>
  </si>
  <si>
    <t>臺南縣</t>
  </si>
  <si>
    <t>八、禦潮(海堤)工程</t>
  </si>
  <si>
    <t xml:space="preserve"> (一)現有禦潮(海堤)設施</t>
  </si>
  <si>
    <t>(二)海岸環境改善工程</t>
  </si>
  <si>
    <t>(三)禦潮(海堤)養護工程</t>
  </si>
  <si>
    <t>(四)禦潮(海堤)整建工程</t>
  </si>
  <si>
    <t>新北市</t>
  </si>
  <si>
    <t>新北市</t>
  </si>
  <si>
    <t>臺中市</t>
  </si>
  <si>
    <t>臺中市</t>
  </si>
  <si>
    <t/>
  </si>
  <si>
    <t>離岸堤</t>
  </si>
  <si>
    <t>離岸堤</t>
  </si>
  <si>
    <t>海堤</t>
  </si>
  <si>
    <t>海岸保護工</t>
  </si>
  <si>
    <t>環境改善長度</t>
  </si>
  <si>
    <t>澎湖縣</t>
  </si>
  <si>
    <t>新竹縣</t>
  </si>
  <si>
    <t>桃園縣</t>
  </si>
  <si>
    <t>高雄市</t>
  </si>
  <si>
    <t>臺南市</t>
  </si>
  <si>
    <t>海堤</t>
  </si>
  <si>
    <t>屏東縣</t>
  </si>
  <si>
    <t>(七)禦潮(海堤)設施受損情形</t>
  </si>
  <si>
    <t>(五)禦潮(海堤)災修及搶修工程</t>
  </si>
  <si>
    <t>(六)禦潮(海堤)構造物維護管理</t>
  </si>
  <si>
    <t>苗栗縣</t>
  </si>
  <si>
    <t>連江縣</t>
  </si>
  <si>
    <t>高雄市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</si>
</sst>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&quot;$&quot;#,##0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7"/>
      <name val="標楷體"/>
      <family val="4"/>
    </font>
    <font>
      <sz val="2.25"/>
      <name val="標楷體"/>
      <family val="4"/>
    </font>
    <font>
      <sz val="10.25"/>
      <name val="標楷體"/>
      <family val="4"/>
    </font>
    <font>
      <sz val="13.75"/>
      <name val="標楷體"/>
      <family val="4"/>
    </font>
    <font>
      <sz val="9"/>
      <name val="Times New Roman"/>
      <family val="1"/>
    </font>
    <font>
      <sz val="9"/>
      <name val="華康中楷體"/>
      <family val="3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top"/>
    </xf>
    <xf numFmtId="2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6" fontId="0" fillId="0" borderId="0" xfId="0" applyNumberFormat="1" applyBorder="1" applyAlignment="1">
      <alignment/>
    </xf>
    <xf numFmtId="185" fontId="5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9" fillId="0" borderId="0" xfId="16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3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Border="1" applyAlignment="1">
      <alignment/>
    </xf>
    <xf numFmtId="186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/>
    </xf>
    <xf numFmtId="2" fontId="25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43" fontId="2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24" fillId="0" borderId="0" xfId="0" applyNumberFormat="1" applyFont="1" applyBorder="1" applyAlignment="1">
      <alignment/>
    </xf>
    <xf numFmtId="208" fontId="5" fillId="0" borderId="0" xfId="0" applyNumberFormat="1" applyFont="1" applyAlignment="1">
      <alignment/>
    </xf>
    <xf numFmtId="208" fontId="24" fillId="0" borderId="0" xfId="0" applyNumberFormat="1" applyFont="1" applyBorder="1" applyAlignment="1">
      <alignment/>
    </xf>
    <xf numFmtId="208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民國102年底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5225"/>
          <c:w val="1"/>
          <c:h val="0.9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'現有禦潮(海堤)'!$K$15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D7D7EB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D7D7EB"/>
                  </a:gs>
                </a:gsLst>
                <a:path path="rect">
                  <a:fillToRect r="100000" b="100000"/>
                </a:path>
              </a:gradFill>
            </c:spPr>
          </c:dPt>
          <c:cat>
            <c:strRef>
              <c:f>'現有禦潮(海堤)'!$J$16:$J$34</c:f>
              <c:strCache/>
            </c:strRef>
          </c:cat>
          <c:val>
            <c:numRef>
              <c:f>'現有禦潮(海堤)'!$K$16:$K$34</c:f>
              <c:numCache/>
            </c:numRef>
          </c:val>
          <c:shape val="box"/>
        </c:ser>
        <c:gapDepth val="0"/>
        <c:shape val="box"/>
        <c:axId val="35200059"/>
        <c:axId val="48365076"/>
      </c:bar3D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48365076"/>
        <c:crosses val="autoZero"/>
        <c:auto val="0"/>
        <c:lblOffset val="100"/>
        <c:noMultiLvlLbl val="0"/>
      </c:catAx>
      <c:valAx>
        <c:axId val="4836507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352000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民國九十一年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2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海堤!#REF!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cat>
            <c:strRef>
              <c:f>海堤!#REF!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海堤!#REF!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32632501"/>
        <c:axId val="25257054"/>
      </c:bar3D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25257054"/>
        <c:crosses val="autoZero"/>
        <c:auto val="0"/>
        <c:lblOffset val="100"/>
        <c:noMultiLvlLbl val="0"/>
      </c:catAx>
      <c:valAx>
        <c:axId val="25257054"/>
        <c:scaling>
          <c:orientation val="minMax"/>
          <c:max val="5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263250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民國九十二年</a:t>
            </a:r>
          </a:p>
        </c:rich>
      </c:tx>
      <c:layout>
        <c:manualLayout>
          <c:xMode val="factor"/>
          <c:yMode val="factor"/>
          <c:x val="-0.0535"/>
          <c:y val="0.02"/>
        </c:manualLayout>
      </c:layout>
      <c:spPr>
        <a:noFill/>
        <a:ln>
          <a:noFill/>
        </a:ln>
      </c:spPr>
    </c:title>
    <c:view3D>
      <c:rotX val="4"/>
      <c:rotY val="8"/>
      <c:depthPercent val="200"/>
      <c:rAngAx val="1"/>
    </c:view3D>
    <c:plotArea>
      <c:layout>
        <c:manualLayout>
          <c:xMode val="edge"/>
          <c:yMode val="edge"/>
          <c:x val="0"/>
          <c:y val="0.1605"/>
          <c:w val="0.91725"/>
          <c:h val="0.83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'海堤'!$S$115</c:f>
              <c:strCache>
                <c:ptCount val="1"/>
                <c:pt idx="0">
                  <c:v>海堤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D9B4FF"/>
                  </a:gs>
                </a:gsLst>
                <a:lin ang="5400000" scaled="1"/>
              </a:gradFill>
            </c:spPr>
          </c:dPt>
          <c:cat>
            <c:strRef>
              <c:f>'海堤'!$R$116:$R$120</c:f>
              <c:strCache/>
            </c:strRef>
          </c:cat>
          <c:val>
            <c:numRef>
              <c:f>'海堤'!$S$116:$S$120</c:f>
              <c:numCache/>
            </c:numRef>
          </c:val>
          <c:shape val="box"/>
        </c:ser>
        <c:overlap val="100"/>
        <c:gapDepth val="0"/>
        <c:shape val="box"/>
        <c:axId val="25986895"/>
        <c:axId val="32555464"/>
      </c:bar3D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1025" b="0" i="0" u="none" baseline="0"/>
            </a:pPr>
          </a:p>
        </c:txPr>
        <c:crossAx val="32555464"/>
        <c:crosses val="autoZero"/>
        <c:auto val="0"/>
        <c:lblOffset val="100"/>
        <c:noMultiLvlLbl val="0"/>
      </c:catAx>
      <c:valAx>
        <c:axId val="3255546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259868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民國102年度</a:t>
            </a:r>
          </a:p>
        </c:rich>
      </c:tx>
      <c:layout>
        <c:manualLayout>
          <c:xMode val="factor"/>
          <c:yMode val="factor"/>
          <c:x val="0.018"/>
          <c:y val="0.171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2"/>
          <c:y val="0.287"/>
          <c:w val="0.9455"/>
          <c:h val="0.681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'海堤'!$K$23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'海堤'!$J$24:$J$36</c:f>
              <c:strCache/>
            </c:strRef>
          </c:cat>
          <c:val>
            <c:numRef>
              <c:f>'海堤'!$K$24:$K$36</c:f>
              <c:numCache/>
            </c:numRef>
          </c:val>
          <c:shape val="box"/>
        </c:ser>
        <c:ser>
          <c:idx val="1"/>
          <c:order val="1"/>
          <c:tx>
            <c:strRef>
              <c:f>'海堤'!$L$23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'海堤'!$J$24:$J$36</c:f>
              <c:strCache/>
            </c:strRef>
          </c:cat>
          <c:val>
            <c:numRef>
              <c:f>'海堤'!$L$24:$L$36</c:f>
              <c:numCache/>
            </c:numRef>
          </c:val>
          <c:shape val="box"/>
        </c:ser>
        <c:ser>
          <c:idx val="0"/>
          <c:order val="2"/>
          <c:tx>
            <c:strRef>
              <c:f>'海堤'!$M$23</c:f>
              <c:strCache>
                <c:ptCount val="1"/>
                <c:pt idx="0">
                  <c:v>環境改善長度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'海堤'!$J$24:$J$36</c:f>
              <c:strCache/>
            </c:strRef>
          </c:cat>
          <c:val>
            <c:numRef>
              <c:f>'海堤'!$M$24:$M$36</c:f>
              <c:numCache/>
            </c:numRef>
          </c:val>
          <c:shape val="box"/>
        </c:ser>
        <c:overlap val="100"/>
        <c:gapDepth val="0"/>
        <c:shape val="box"/>
        <c:axId val="24563721"/>
        <c:axId val="19746898"/>
      </c:bar3D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9746898"/>
        <c:crosses val="autoZero"/>
        <c:auto val="0"/>
        <c:lblOffset val="100"/>
        <c:noMultiLvlLbl val="0"/>
      </c:catAx>
      <c:valAx>
        <c:axId val="19746898"/>
        <c:scaling>
          <c:orientation val="minMax"/>
          <c:max val="32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4563721"/>
        <c:crossesAt val="1"/>
        <c:crossBetween val="between"/>
        <c:dispUnits/>
        <c:majorUnit val="4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3305"/>
          <c:w val="0.186"/>
          <c:h val="0.11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0.14175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61975" y="32194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7</xdr:col>
      <xdr:colOff>714375</xdr:colOff>
      <xdr:row>20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904875"/>
          <a:ext cx="5153025" cy="3743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民國102年底現有禦潮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設施，海堤(含防潮堤)為393,132公尺，離岸堤27,749公尺，海岸保護工85,771公尺。海堤(含防潮堤)最多者為彰化縣93,072公尺占總數之23.67%，澎湖縣58,581公尺占總數之14.90%次之，第三為臺南市45,860公尺占總數之11.67%。離岸堤最多為屏東縣12,250公尺占總數之44.15%，高雄市11,907公尺占總數之42.91%次之，第三為花蓮縣1,680公尺占總數之6.05%。現有海岸保護工最多為臺東縣25,933公尺占總數之30.24%，苗栗縣12,113公尺占總數之14.12%次之，第三為新竹縣8,089公尺占總數之9.43%。(如表8之1、表10)</a:t>
          </a:r>
        </a:p>
      </xdr:txBody>
    </xdr:sp>
    <xdr:clientData/>
  </xdr:twoCellAnchor>
  <xdr:twoCellAnchor>
    <xdr:from>
      <xdr:col>0</xdr:col>
      <xdr:colOff>76200</xdr:colOff>
      <xdr:row>23</xdr:row>
      <xdr:rowOff>28575</xdr:rowOff>
    </xdr:from>
    <xdr:to>
      <xdr:col>8</xdr:col>
      <xdr:colOff>342900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76200" y="5200650"/>
        <a:ext cx="56197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22</xdr:row>
      <xdr:rowOff>190500</xdr:rowOff>
    </xdr:from>
    <xdr:to>
      <xdr:col>2</xdr:col>
      <xdr:colOff>28575</xdr:colOff>
      <xdr:row>24</xdr:row>
      <xdr:rowOff>57150</xdr:rowOff>
    </xdr:to>
    <xdr:sp>
      <xdr:nvSpPr>
        <xdr:cNvPr id="3" name="文字 10"/>
        <xdr:cNvSpPr txBox="1">
          <a:spLocks noChangeArrowheads="1"/>
        </xdr:cNvSpPr>
      </xdr:nvSpPr>
      <xdr:spPr>
        <a:xfrm>
          <a:off x="685800" y="51530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619125</xdr:colOff>
      <xdr:row>21</xdr:row>
      <xdr:rowOff>133350</xdr:rowOff>
    </xdr:from>
    <xdr:to>
      <xdr:col>7</xdr:col>
      <xdr:colOff>133350</xdr:colOff>
      <xdr:row>23</xdr:row>
      <xdr:rowOff>114300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76325" y="4886325"/>
          <a:ext cx="3629025" cy="4000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圖16、現有禦潮(海堤)設施─海堤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</cdr:y>
    </cdr:from>
    <cdr:to>
      <cdr:x>0.19275</cdr:x>
      <cdr:y>-536870.912</cdr:y>
    </cdr:to>
    <cdr:sp>
      <cdr:nvSpPr>
        <cdr:cNvPr id="1" name="文字 1"/>
        <cdr:cNvSpPr txBox="1">
          <a:spLocks noChangeArrowheads="1"/>
        </cdr:cNvSpPr>
      </cdr:nvSpPr>
      <c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0.12575</cdr:x>
      <cdr:y>0.52</cdr:y>
    </cdr:from>
    <cdr:to>
      <cdr:x>0.12575</cdr:x>
      <cdr:y>-536870.392</cdr:y>
    </cdr:to>
    <cdr:sp>
      <cdr:nvSpPr>
        <cdr:cNvPr id="2" name="文字 2"/>
        <cdr:cNvSpPr txBox="1">
          <a:spLocks noChangeArrowheads="1"/>
        </cdr:cNvSpPr>
      </cdr:nvSpPr>
      <cdr:spPr>
        <a:xfrm>
          <a:off x="638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</cdr:y>
    </cdr:from>
    <cdr:to>
      <cdr:x>0.19</cdr:x>
      <cdr:y>0</cdr:y>
    </cdr:to>
    <cdr:sp>
      <cdr:nvSpPr>
        <cdr:cNvPr id="1" name="文字 1"/>
        <cdr:cNvSpPr txBox="1">
          <a:spLocks noChangeArrowheads="1"/>
        </cdr:cNvSpPr>
      </cdr:nvSpPr>
      <cdr:spPr>
        <a:xfrm>
          <a:off x="819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0.123</cdr:x>
      <cdr:y>0.15825</cdr:y>
    </cdr:from>
    <cdr:to>
      <cdr:x>0.123</cdr:x>
      <cdr:y>0.15825</cdr:y>
    </cdr:to>
    <cdr:sp>
      <cdr:nvSpPr>
        <cdr:cNvPr id="2" name="文字 2"/>
        <cdr:cNvSpPr txBox="1">
          <a:spLocks noChangeArrowheads="1"/>
        </cdr:cNvSpPr>
      </cdr:nvSpPr>
      <cdr:spPr>
        <a:xfrm>
          <a:off x="533400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0.23225</cdr:y>
    </cdr:from>
    <cdr:to>
      <cdr:x>0.19925</cdr:x>
      <cdr:y>0.288</cdr:y>
    </cdr:to>
    <cdr:sp>
      <cdr:nvSpPr>
        <cdr:cNvPr id="1" name="文字 2"/>
        <cdr:cNvSpPr txBox="1">
          <a:spLocks noChangeArrowheads="1"/>
        </cdr:cNvSpPr>
      </cdr:nvSpPr>
      <cdr:spPr>
        <a:xfrm>
          <a:off x="676275" y="952500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0.00175</cdr:x>
      <cdr:y>0.03025</cdr:y>
    </cdr:from>
    <cdr:to>
      <cdr:x>0.97875</cdr:x>
      <cdr:y>0.13225</cdr:y>
    </cdr:to>
    <cdr:sp>
      <cdr:nvSpPr>
        <cdr:cNvPr id="2" name="文字 1"/>
        <cdr:cNvSpPr txBox="1">
          <a:spLocks noChangeArrowheads="1"/>
        </cdr:cNvSpPr>
      </cdr:nvSpPr>
      <cdr:spPr>
        <a:xfrm>
          <a:off x="0" y="123825"/>
          <a:ext cx="5238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/>
            <a:t>圖17、海岸環境改善工程--海堤、海岸保護工、環境改善長度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</xdr:row>
      <xdr:rowOff>0</xdr:rowOff>
    </xdr:from>
    <xdr:ext cx="5257800" cy="3362325"/>
    <xdr:sp>
      <xdr:nvSpPr>
        <xdr:cNvPr id="1" name="文字 1"/>
        <xdr:cNvSpPr txBox="1">
          <a:spLocks noChangeArrowheads="1"/>
        </xdr:cNvSpPr>
      </xdr:nvSpPr>
      <xdr:spPr>
        <a:xfrm>
          <a:off x="76200" y="409575"/>
          <a:ext cx="5257800" cy="3362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7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102年度海岸環境改善工程，海堤(含防潮堤)共計3,224公尺，其中以臺南市1,771公尺最多，占總數之54.93%，高雄市420公尺次之，占總數之13.03%，第三為雲林縣400公尺，占總數之12.41%；海岸保護工共計3,844公尺，其中以高雄市1,680公尺，占總數之43.70%，新竹縣685公尺次之，占總數之17.82%，第三為苗栗縣520公尺，占總數之13.53%。環境改善長度共計4,881公尺，其中以彰化縣2,957公尺最多，占總數之60.58%，其次為臺南市1,215公尺，占總數之24.89%，第三為屏東縣500公尺，占總數之10.24%。(如表8之2、表10)</a:t>
          </a:r>
        </a:p>
      </xdr:txBody>
    </xdr:sp>
    <xdr:clientData/>
  </xdr:oneCellAnchor>
  <xdr:twoCellAnchor>
    <xdr:from>
      <xdr:col>0</xdr:col>
      <xdr:colOff>38100</xdr:colOff>
      <xdr:row>110</xdr:row>
      <xdr:rowOff>0</xdr:rowOff>
    </xdr:from>
    <xdr:to>
      <xdr:col>7</xdr:col>
      <xdr:colOff>590550</xdr:colOff>
      <xdr:row>110</xdr:row>
      <xdr:rowOff>0</xdr:rowOff>
    </xdr:to>
    <xdr:graphicFrame>
      <xdr:nvGraphicFramePr>
        <xdr:cNvPr id="2" name="Chart 200"/>
        <xdr:cNvGraphicFramePr/>
      </xdr:nvGraphicFramePr>
      <xdr:xfrm>
        <a:off x="38100" y="22202775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110</xdr:row>
      <xdr:rowOff>0</xdr:rowOff>
    </xdr:from>
    <xdr:to>
      <xdr:col>2</xdr:col>
      <xdr:colOff>247650</xdr:colOff>
      <xdr:row>110</xdr:row>
      <xdr:rowOff>0</xdr:rowOff>
    </xdr:to>
    <xdr:sp>
      <xdr:nvSpPr>
        <xdr:cNvPr id="3" name="文字 10"/>
        <xdr:cNvSpPr txBox="1">
          <a:spLocks noChangeArrowheads="1"/>
        </xdr:cNvSpPr>
      </xdr:nvSpPr>
      <xdr:spPr>
        <a:xfrm>
          <a:off x="923925" y="22202775"/>
          <a:ext cx="4857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447675</xdr:colOff>
      <xdr:row>110</xdr:row>
      <xdr:rowOff>0</xdr:rowOff>
    </xdr:from>
    <xdr:to>
      <xdr:col>6</xdr:col>
      <xdr:colOff>647700</xdr:colOff>
      <xdr:row>110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923925" y="22202775"/>
          <a:ext cx="3629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</a:t>
          </a:r>
        </a:p>
      </xdr:txBody>
    </xdr:sp>
    <xdr:clientData/>
  </xdr:twoCellAnchor>
  <xdr:twoCellAnchor>
    <xdr:from>
      <xdr:col>8</xdr:col>
      <xdr:colOff>600075</xdr:colOff>
      <xdr:row>112</xdr:row>
      <xdr:rowOff>114300</xdr:rowOff>
    </xdr:from>
    <xdr:to>
      <xdr:col>17</xdr:col>
      <xdr:colOff>66675</xdr:colOff>
      <xdr:row>121</xdr:row>
      <xdr:rowOff>180975</xdr:rowOff>
    </xdr:to>
    <xdr:graphicFrame>
      <xdr:nvGraphicFramePr>
        <xdr:cNvPr id="5" name="Chart 208"/>
        <xdr:cNvGraphicFramePr/>
      </xdr:nvGraphicFramePr>
      <xdr:xfrm>
        <a:off x="6296025" y="22707600"/>
        <a:ext cx="43529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69</xdr:row>
      <xdr:rowOff>19050</xdr:rowOff>
    </xdr:from>
    <xdr:ext cx="5305425" cy="2066925"/>
    <xdr:sp>
      <xdr:nvSpPr>
        <xdr:cNvPr id="6" name="文字 1"/>
        <xdr:cNvSpPr txBox="1">
          <a:spLocks noChangeArrowheads="1"/>
        </xdr:cNvSpPr>
      </xdr:nvSpPr>
      <xdr:spPr>
        <a:xfrm>
          <a:off x="0" y="13763625"/>
          <a:ext cx="5305425" cy="2066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禦潮(海堤)災修及搶修工程，海堤(含防潮堤)共計365公尺，其中以高雄市300公尺最多，占總數之82.19%，其餘為澎湖縣之65公尺，占總數之17.81%；海岸保護工801公尺，其中以新北市579公尺最多，占總數之72.28%，其餘為屏東縣222公尺，占總數之27.72%。(如表8之2、表10)</a:t>
          </a:r>
        </a:p>
      </xdr:txBody>
    </xdr:sp>
    <xdr:clientData/>
  </xdr:oneCellAnchor>
  <xdr:oneCellAnchor>
    <xdr:from>
      <xdr:col>0</xdr:col>
      <xdr:colOff>28575</xdr:colOff>
      <xdr:row>44</xdr:row>
      <xdr:rowOff>85725</xdr:rowOff>
    </xdr:from>
    <xdr:ext cx="5238750" cy="628650"/>
    <xdr:sp>
      <xdr:nvSpPr>
        <xdr:cNvPr id="7" name="文字 1"/>
        <xdr:cNvSpPr txBox="1">
          <a:spLocks noChangeArrowheads="1"/>
        </xdr:cNvSpPr>
      </xdr:nvSpPr>
      <xdr:spPr>
        <a:xfrm>
          <a:off x="28575" y="8810625"/>
          <a:ext cx="5238750" cy="628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民國102年度禦潮(海堤)養護工程，僅花蓮縣辦理250公尺海岸保護工之工程。(如表8之2、表10)</a:t>
          </a:r>
        </a:p>
      </xdr:txBody>
    </xdr:sp>
    <xdr:clientData/>
  </xdr:oneCellAnchor>
  <xdr:twoCellAnchor>
    <xdr:from>
      <xdr:col>0</xdr:col>
      <xdr:colOff>19050</xdr:colOff>
      <xdr:row>20</xdr:row>
      <xdr:rowOff>180975</xdr:rowOff>
    </xdr:from>
    <xdr:to>
      <xdr:col>7</xdr:col>
      <xdr:colOff>790575</xdr:colOff>
      <xdr:row>42</xdr:row>
      <xdr:rowOff>47625</xdr:rowOff>
    </xdr:to>
    <xdr:graphicFrame>
      <xdr:nvGraphicFramePr>
        <xdr:cNvPr id="8" name="Chart 213"/>
        <xdr:cNvGraphicFramePr/>
      </xdr:nvGraphicFramePr>
      <xdr:xfrm>
        <a:off x="19050" y="4200525"/>
        <a:ext cx="53625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52</xdr:row>
      <xdr:rowOff>95250</xdr:rowOff>
    </xdr:from>
    <xdr:ext cx="5305425" cy="2066925"/>
    <xdr:sp>
      <xdr:nvSpPr>
        <xdr:cNvPr id="9" name="文字 1"/>
        <xdr:cNvSpPr txBox="1">
          <a:spLocks noChangeArrowheads="1"/>
        </xdr:cNvSpPr>
      </xdr:nvSpPr>
      <xdr:spPr>
        <a:xfrm>
          <a:off x="0" y="10553700"/>
          <a:ext cx="5305425" cy="2066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禦潮(海堤)整建工程，海堤(含防潮堤)共計2,553公尺，以彰化縣1,383公尺最多，占總數之54.17%，其次為嘉義縣800公尺，占總數之31.34%，其餘為雲林縣之370公尺，占總數之14.49%；海岸保護工共計867公尺，全部均屬臺東縣之工程。(如表8之2、表10)</a:t>
          </a:r>
        </a:p>
      </xdr:txBody>
    </xdr:sp>
    <xdr:clientData/>
  </xdr:oneCellAnchor>
  <xdr:twoCellAnchor>
    <xdr:from>
      <xdr:col>0</xdr:col>
      <xdr:colOff>85725</xdr:colOff>
      <xdr:row>101</xdr:row>
      <xdr:rowOff>171450</xdr:rowOff>
    </xdr:from>
    <xdr:to>
      <xdr:col>7</xdr:col>
      <xdr:colOff>819150</xdr:colOff>
      <xdr:row>112</xdr:row>
      <xdr:rowOff>171450</xdr:rowOff>
    </xdr:to>
    <xdr:sp>
      <xdr:nvSpPr>
        <xdr:cNvPr id="10" name="文字 8"/>
        <xdr:cNvSpPr txBox="1">
          <a:spLocks noChangeArrowheads="1"/>
        </xdr:cNvSpPr>
      </xdr:nvSpPr>
      <xdr:spPr>
        <a:xfrm>
          <a:off x="85725" y="20488275"/>
          <a:ext cx="5324475" cy="22764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禦潮(海堤)設施受損，海堤(含防潮堤)共計受損315公尺，其中以臺南市之170公尺最多，占總數之53.97%，新竹縣63公尺次之，占總數之20.00%，第三為澎湖縣之60公尺，占總數之19.05%；海岸保護工220公尺，其中以苗栗縣200公尺最多，占總數之90.91%，其餘為新竹市20公尺，占總數之9.09%。。(如表8之3、表10)</a:t>
          </a:r>
        </a:p>
      </xdr:txBody>
    </xdr:sp>
    <xdr:clientData/>
  </xdr:twoCellAnchor>
  <xdr:oneCellAnchor>
    <xdr:from>
      <xdr:col>0</xdr:col>
      <xdr:colOff>19050</xdr:colOff>
      <xdr:row>86</xdr:row>
      <xdr:rowOff>104775</xdr:rowOff>
    </xdr:from>
    <xdr:ext cx="5305425" cy="2419350"/>
    <xdr:sp>
      <xdr:nvSpPr>
        <xdr:cNvPr id="11" name="文字 1"/>
        <xdr:cNvSpPr txBox="1">
          <a:spLocks noChangeArrowheads="1"/>
        </xdr:cNvSpPr>
      </xdr:nvSpPr>
      <xdr:spPr>
        <a:xfrm>
          <a:off x="19050" y="17154525"/>
          <a:ext cx="5305425" cy="2419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禦潮(海堤)構造物維護管理，海堤共計36,165公尺，其中以臺南市24,500公尺最多，占總數之67.75%，臺中市10,930公尺次之，占總數之30.22%，第三為屏東縣670公尺，占總數之1.85%；堤防綠美化面積共計234,910平方公尺，其中以彰化縣134,422平方公尺最多，占總數之57.22%，其餘為屏東縣100,488平方公尺，占總數之42.78%。(如表8之2、表10)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5">
      <selection activeCell="A1" sqref="A1"/>
    </sheetView>
  </sheetViews>
  <sheetFormatPr defaultColWidth="9.00390625" defaultRowHeight="15.75"/>
  <cols>
    <col min="1" max="1" width="6.00390625" style="0" customWidth="1"/>
    <col min="8" max="8" width="10.25390625" style="0" customWidth="1"/>
    <col min="11" max="11" width="9.50390625" style="0" bestFit="1" customWidth="1"/>
    <col min="12" max="12" width="9.50390625" style="0" customWidth="1"/>
    <col min="13" max="14" width="9.50390625" style="0" bestFit="1" customWidth="1"/>
    <col min="15" max="15" width="9.50390625" style="0" customWidth="1"/>
  </cols>
  <sheetData>
    <row r="1" spans="1:7" s="1" customFormat="1" ht="25.5">
      <c r="A1" s="15" t="s">
        <v>26</v>
      </c>
      <c r="G1" s="6"/>
    </row>
    <row r="2" s="1" customFormat="1" ht="35.25" customHeight="1">
      <c r="A2" s="19" t="s">
        <v>27</v>
      </c>
    </row>
    <row r="3" s="1" customFormat="1" ht="16.5"/>
    <row r="4" s="1" customFormat="1" ht="16.5"/>
    <row r="5" s="1" customFormat="1" ht="16.5"/>
    <row r="6" s="1" customFormat="1" ht="16.5"/>
    <row r="7" s="1" customFormat="1" ht="16.5"/>
    <row r="8" s="1" customFormat="1" ht="16.5"/>
    <row r="9" s="1" customFormat="1" ht="16.5"/>
    <row r="10" s="1" customFormat="1" ht="16.5"/>
    <row r="11" s="1" customFormat="1" ht="16.5"/>
    <row r="12" s="1" customFormat="1" ht="16.5"/>
    <row r="13" s="1" customFormat="1" ht="16.5"/>
    <row r="14" s="1" customFormat="1" ht="16.5"/>
    <row r="15" spans="10:16" s="1" customFormat="1" ht="16.5">
      <c r="J15" s="6"/>
      <c r="K15" s="7" t="s">
        <v>2</v>
      </c>
      <c r="L15" s="7" t="s">
        <v>36</v>
      </c>
      <c r="M15" s="6" t="s">
        <v>3</v>
      </c>
      <c r="N15" s="28" t="s">
        <v>2</v>
      </c>
      <c r="O15" s="28" t="s">
        <v>37</v>
      </c>
      <c r="P15" s="29" t="s">
        <v>3</v>
      </c>
    </row>
    <row r="16" spans="10:16" s="1" customFormat="1" ht="16.5">
      <c r="J16" s="6" t="s">
        <v>32</v>
      </c>
      <c r="K16" s="22">
        <v>4191</v>
      </c>
      <c r="L16" s="22">
        <v>530</v>
      </c>
      <c r="M16" s="22">
        <v>4717</v>
      </c>
      <c r="N16" s="42">
        <f>K16/$K$35*100</f>
        <v>1.0660541497512286</v>
      </c>
      <c r="O16" s="42">
        <f>L16/$L$35*100</f>
        <v>1.9099787379725397</v>
      </c>
      <c r="P16" s="42">
        <f>M16/$M$35*100</f>
        <v>5.499527812430775</v>
      </c>
    </row>
    <row r="17" spans="10:16" ht="16.5">
      <c r="J17" s="6" t="s">
        <v>34</v>
      </c>
      <c r="K17" s="22">
        <v>20710</v>
      </c>
      <c r="L17" s="22">
        <v>0</v>
      </c>
      <c r="M17" s="22">
        <v>440</v>
      </c>
      <c r="N17" s="42">
        <f aca="true" t="shared" si="0" ref="N17:N34">K17/$K$35*100</f>
        <v>5.267950713755177</v>
      </c>
      <c r="O17" s="42">
        <f aca="true" t="shared" si="1" ref="O17:O34">L17/$L$35*100</f>
        <v>0</v>
      </c>
      <c r="P17" s="42">
        <f aca="true" t="shared" si="2" ref="P17:P34">M17/$M$35*100</f>
        <v>0.5129939023679332</v>
      </c>
    </row>
    <row r="18" spans="10:16" ht="16.5">
      <c r="J18" s="6" t="s">
        <v>14</v>
      </c>
      <c r="K18" s="22">
        <v>45860</v>
      </c>
      <c r="L18" s="22">
        <v>900</v>
      </c>
      <c r="M18" s="22">
        <v>549</v>
      </c>
      <c r="N18" s="42">
        <f t="shared" si="0"/>
        <v>11.665293082221748</v>
      </c>
      <c r="O18" s="42">
        <f t="shared" si="1"/>
        <v>3.2433601210854444</v>
      </c>
      <c r="P18" s="42">
        <f t="shared" si="2"/>
        <v>0.6400764827272621</v>
      </c>
    </row>
    <row r="19" spans="10:16" ht="16.5">
      <c r="J19" s="6" t="s">
        <v>16</v>
      </c>
      <c r="K19" s="22">
        <v>24744</v>
      </c>
      <c r="L19" s="22">
        <v>11907</v>
      </c>
      <c r="M19" s="22">
        <v>290</v>
      </c>
      <c r="N19" s="42">
        <f t="shared" si="0"/>
        <v>6.294069167607827</v>
      </c>
      <c r="O19" s="42">
        <f t="shared" si="1"/>
        <v>42.90965440196043</v>
      </c>
      <c r="P19" s="42">
        <f t="shared" si="2"/>
        <v>0.33810961746977414</v>
      </c>
    </row>
    <row r="20" spans="10:16" ht="16.5">
      <c r="J20" s="6" t="s">
        <v>9</v>
      </c>
      <c r="K20" s="22">
        <v>10273</v>
      </c>
      <c r="L20" s="22">
        <v>0</v>
      </c>
      <c r="M20" s="22">
        <v>4807</v>
      </c>
      <c r="N20" s="42">
        <f t="shared" si="0"/>
        <v>2.613117222713999</v>
      </c>
      <c r="O20" s="42">
        <f t="shared" si="1"/>
        <v>0</v>
      </c>
      <c r="P20" s="42">
        <f t="shared" si="2"/>
        <v>5.60445838336967</v>
      </c>
    </row>
    <row r="21" spans="10:16" ht="16.5">
      <c r="J21" s="6" t="s">
        <v>6</v>
      </c>
      <c r="K21" s="22">
        <v>12753</v>
      </c>
      <c r="L21" s="22">
        <v>0</v>
      </c>
      <c r="M21" s="22">
        <v>3997</v>
      </c>
      <c r="N21" s="42">
        <f t="shared" si="0"/>
        <v>3.243948597417661</v>
      </c>
      <c r="O21" s="42">
        <f t="shared" si="1"/>
        <v>0</v>
      </c>
      <c r="P21" s="42">
        <f t="shared" si="2"/>
        <v>4.660083244919611</v>
      </c>
    </row>
    <row r="22" spans="10:16" ht="16.5">
      <c r="J22" s="6" t="s">
        <v>10</v>
      </c>
      <c r="K22" s="22">
        <v>1362</v>
      </c>
      <c r="L22" s="22">
        <v>0</v>
      </c>
      <c r="M22" s="22">
        <v>8089</v>
      </c>
      <c r="N22" s="42">
        <f t="shared" si="0"/>
        <v>0.3464485211074143</v>
      </c>
      <c r="O22" s="42">
        <f t="shared" si="1"/>
        <v>0</v>
      </c>
      <c r="P22" s="42">
        <f t="shared" si="2"/>
        <v>9.43092653694139</v>
      </c>
    </row>
    <row r="23" spans="10:16" ht="16.5">
      <c r="J23" s="6" t="s">
        <v>1</v>
      </c>
      <c r="K23" s="22">
        <v>17134</v>
      </c>
      <c r="L23" s="22">
        <v>0</v>
      </c>
      <c r="M23" s="22">
        <v>12113</v>
      </c>
      <c r="N23" s="42">
        <f t="shared" si="0"/>
        <v>4.358332570230864</v>
      </c>
      <c r="O23" s="42">
        <f t="shared" si="1"/>
        <v>0</v>
      </c>
      <c r="P23" s="42">
        <f t="shared" si="2"/>
        <v>14.12248895314267</v>
      </c>
    </row>
    <row r="24" spans="10:16" ht="16.5">
      <c r="J24" s="6" t="s">
        <v>11</v>
      </c>
      <c r="K24" s="22">
        <v>93072</v>
      </c>
      <c r="L24" s="22">
        <v>0</v>
      </c>
      <c r="M24" s="22">
        <v>5500</v>
      </c>
      <c r="N24" s="42">
        <f t="shared" si="0"/>
        <v>23.674491010652908</v>
      </c>
      <c r="O24" s="42">
        <f t="shared" si="1"/>
        <v>0</v>
      </c>
      <c r="P24" s="42">
        <f t="shared" si="2"/>
        <v>6.412423779599165</v>
      </c>
    </row>
    <row r="25" spans="10:16" ht="16.5">
      <c r="J25" s="6" t="s">
        <v>0</v>
      </c>
      <c r="K25" s="23">
        <v>30973</v>
      </c>
      <c r="L25" s="23">
        <v>0</v>
      </c>
      <c r="M25" s="22">
        <v>250</v>
      </c>
      <c r="N25" s="42">
        <f t="shared" si="0"/>
        <v>7.878524261571177</v>
      </c>
      <c r="O25" s="42">
        <f t="shared" si="1"/>
        <v>0</v>
      </c>
      <c r="P25" s="42">
        <f t="shared" si="2"/>
        <v>0.2914738081635984</v>
      </c>
    </row>
    <row r="26" spans="10:16" ht="16.5">
      <c r="J26" s="6" t="s">
        <v>12</v>
      </c>
      <c r="K26" s="23">
        <v>17458</v>
      </c>
      <c r="L26" s="23">
        <v>0</v>
      </c>
      <c r="M26" s="22">
        <v>0</v>
      </c>
      <c r="N26" s="42">
        <f t="shared" si="0"/>
        <v>4.44074763692602</v>
      </c>
      <c r="O26" s="42">
        <f t="shared" si="1"/>
        <v>0</v>
      </c>
      <c r="P26" s="42">
        <f t="shared" si="2"/>
        <v>0</v>
      </c>
    </row>
    <row r="27" spans="10:16" ht="16.5">
      <c r="J27" s="6" t="s">
        <v>4</v>
      </c>
      <c r="K27" s="23">
        <v>23957</v>
      </c>
      <c r="L27" s="23">
        <v>12250</v>
      </c>
      <c r="M27" s="22">
        <v>5482</v>
      </c>
      <c r="N27" s="42">
        <f t="shared" si="0"/>
        <v>6.093881953135334</v>
      </c>
      <c r="O27" s="42">
        <f t="shared" si="1"/>
        <v>44.14573498144077</v>
      </c>
      <c r="P27" s="42">
        <f t="shared" si="2"/>
        <v>6.391437665411385</v>
      </c>
    </row>
    <row r="28" spans="10:16" ht="16.5">
      <c r="J28" s="6" t="s">
        <v>7</v>
      </c>
      <c r="K28" s="23">
        <v>8065</v>
      </c>
      <c r="L28" s="23">
        <v>357</v>
      </c>
      <c r="M28" s="22">
        <v>25933</v>
      </c>
      <c r="N28" s="42">
        <f t="shared" si="0"/>
        <v>2.0514738052359003</v>
      </c>
      <c r="O28" s="42">
        <f t="shared" si="1"/>
        <v>1.2865328480305596</v>
      </c>
      <c r="P28" s="42">
        <f t="shared" si="2"/>
        <v>30.235161068426393</v>
      </c>
    </row>
    <row r="29" spans="10:16" ht="16.5">
      <c r="J29" s="6" t="s">
        <v>5</v>
      </c>
      <c r="K29" s="23">
        <v>7988</v>
      </c>
      <c r="L29" s="23">
        <v>1680</v>
      </c>
      <c r="M29" s="22">
        <v>6355</v>
      </c>
      <c r="N29" s="42">
        <f t="shared" si="0"/>
        <v>2.0318875085213106</v>
      </c>
      <c r="O29" s="42">
        <f t="shared" si="1"/>
        <v>6.054272226026163</v>
      </c>
      <c r="P29" s="42">
        <f t="shared" si="2"/>
        <v>7.4092642035186715</v>
      </c>
    </row>
    <row r="30" spans="10:16" ht="16.5">
      <c r="J30" s="6" t="s">
        <v>8</v>
      </c>
      <c r="K30" s="23">
        <v>58581</v>
      </c>
      <c r="L30" s="23">
        <v>125</v>
      </c>
      <c r="M30" s="22">
        <v>3062</v>
      </c>
      <c r="N30" s="42">
        <f t="shared" si="0"/>
        <v>14.901101919965813</v>
      </c>
      <c r="O30" s="42">
        <f t="shared" si="1"/>
        <v>0.4504666834840895</v>
      </c>
      <c r="P30" s="42">
        <f t="shared" si="2"/>
        <v>3.5699712023877535</v>
      </c>
    </row>
    <row r="31" spans="10:16" ht="16.5">
      <c r="J31" s="6" t="s">
        <v>21</v>
      </c>
      <c r="K31" s="24">
        <v>0</v>
      </c>
      <c r="L31" s="24">
        <v>0</v>
      </c>
      <c r="M31" s="22">
        <v>120</v>
      </c>
      <c r="N31" s="42">
        <f t="shared" si="0"/>
        <v>0</v>
      </c>
      <c r="O31" s="42">
        <f t="shared" si="1"/>
        <v>0</v>
      </c>
      <c r="P31" s="42">
        <f t="shared" si="2"/>
        <v>0.13990742791852726</v>
      </c>
    </row>
    <row r="32" spans="10:16" ht="16.5">
      <c r="J32" s="6" t="s">
        <v>13</v>
      </c>
      <c r="K32" s="24">
        <v>8584</v>
      </c>
      <c r="L32" s="24">
        <v>0</v>
      </c>
      <c r="M32" s="22">
        <v>1464</v>
      </c>
      <c r="N32" s="42">
        <f t="shared" si="0"/>
        <v>2.18349053244203</v>
      </c>
      <c r="O32" s="42">
        <f t="shared" si="1"/>
        <v>0</v>
      </c>
      <c r="P32" s="42">
        <f t="shared" si="2"/>
        <v>1.7068706206060325</v>
      </c>
    </row>
    <row r="33" spans="10:16" ht="16.5">
      <c r="J33" s="6" t="s">
        <v>17</v>
      </c>
      <c r="K33" s="23">
        <v>5408</v>
      </c>
      <c r="L33" s="23">
        <v>0</v>
      </c>
      <c r="M33" s="22">
        <v>2123</v>
      </c>
      <c r="N33" s="42">
        <f t="shared" si="0"/>
        <v>1.3756193848376628</v>
      </c>
      <c r="O33" s="42">
        <f t="shared" si="1"/>
        <v>0</v>
      </c>
      <c r="P33" s="42">
        <f t="shared" si="2"/>
        <v>2.4751955789252778</v>
      </c>
    </row>
    <row r="34" spans="10:16" ht="16.5">
      <c r="J34" s="6" t="s">
        <v>18</v>
      </c>
      <c r="K34" s="23">
        <v>2019</v>
      </c>
      <c r="L34" s="23">
        <v>0</v>
      </c>
      <c r="M34" s="22">
        <v>480</v>
      </c>
      <c r="N34" s="42">
        <f t="shared" si="0"/>
        <v>0.5135679619059247</v>
      </c>
      <c r="O34" s="42">
        <f t="shared" si="1"/>
        <v>0</v>
      </c>
      <c r="P34" s="42">
        <f t="shared" si="2"/>
        <v>0.559629711674109</v>
      </c>
    </row>
    <row r="35" spans="10:16" ht="16.5">
      <c r="J35" s="6"/>
      <c r="K35" s="6">
        <f aca="true" t="shared" si="3" ref="K35:P35">SUM(K16:K34)</f>
        <v>393132</v>
      </c>
      <c r="L35" s="6">
        <f t="shared" si="3"/>
        <v>27749</v>
      </c>
      <c r="M35" s="6">
        <f t="shared" si="3"/>
        <v>85771</v>
      </c>
      <c r="N35" s="26">
        <f t="shared" si="3"/>
        <v>100</v>
      </c>
      <c r="O35" s="26">
        <f t="shared" si="3"/>
        <v>100</v>
      </c>
      <c r="P35" s="26">
        <f t="shared" si="3"/>
        <v>100</v>
      </c>
    </row>
    <row r="36" spans="14:15" ht="15.75">
      <c r="N36" s="25" t="s">
        <v>35</v>
      </c>
      <c r="O36" s="25"/>
    </row>
    <row r="40" spans="2:4" ht="16.5">
      <c r="B40" s="16" t="s">
        <v>19</v>
      </c>
      <c r="C40" s="16"/>
      <c r="D40" s="16"/>
    </row>
    <row r="41" spans="2:4" ht="16.5">
      <c r="B41" s="16"/>
      <c r="C41" s="16"/>
      <c r="D41" s="16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 topLeftCell="A19">
      <selection activeCell="H20" sqref="H20"/>
    </sheetView>
  </sheetViews>
  <sheetFormatPr defaultColWidth="9.00390625" defaultRowHeight="15.75"/>
  <cols>
    <col min="1" max="1" width="6.25390625" style="1" customWidth="1"/>
    <col min="2" max="7" width="9.00390625" style="1" customWidth="1"/>
    <col min="8" max="8" width="14.50390625" style="1" customWidth="1"/>
    <col min="9" max="9" width="9.00390625" style="1" customWidth="1"/>
    <col min="10" max="10" width="6.00390625" style="1" customWidth="1"/>
    <col min="11" max="11" width="5.625" style="1" customWidth="1"/>
    <col min="12" max="12" width="5.75390625" style="1" customWidth="1"/>
    <col min="13" max="13" width="7.00390625" style="1" customWidth="1"/>
    <col min="14" max="14" width="9.00390625" style="1" customWidth="1"/>
    <col min="15" max="15" width="7.75390625" style="1" customWidth="1"/>
    <col min="16" max="16" width="8.00390625" style="1" customWidth="1"/>
    <col min="17" max="17" width="6.00390625" style="1" customWidth="1"/>
    <col min="18" max="18" width="5.625" style="1" customWidth="1"/>
    <col min="19" max="19" width="6.25390625" style="1" customWidth="1"/>
    <col min="20" max="16384" width="9.00390625" style="1" customWidth="1"/>
  </cols>
  <sheetData>
    <row r="1" ht="21">
      <c r="A1" s="19" t="s">
        <v>28</v>
      </c>
    </row>
    <row r="2" spans="18:19" ht="11.25" customHeight="1">
      <c r="R2" s="10"/>
      <c r="S2" s="10"/>
    </row>
    <row r="3" spans="18:19" ht="15.75">
      <c r="R3" s="10"/>
      <c r="S3" s="10"/>
    </row>
    <row r="4" spans="18:19" ht="15.75">
      <c r="R4" s="10"/>
      <c r="S4" s="10"/>
    </row>
    <row r="5" spans="18:19" ht="15.75">
      <c r="R5" s="10"/>
      <c r="S5" s="10"/>
    </row>
    <row r="6" spans="18:19" ht="15.75">
      <c r="R6" s="10"/>
      <c r="S6" s="10"/>
    </row>
    <row r="7" spans="18:19" ht="15.75">
      <c r="R7" s="10"/>
      <c r="S7" s="10"/>
    </row>
    <row r="8" spans="18:19" ht="15.75">
      <c r="R8" s="10"/>
      <c r="S8" s="10"/>
    </row>
    <row r="9" spans="18:19" ht="15.75">
      <c r="R9" s="10"/>
      <c r="S9" s="10"/>
    </row>
    <row r="10" spans="18:19" ht="15.75">
      <c r="R10" s="10"/>
      <c r="S10" s="10"/>
    </row>
    <row r="11" spans="18:19" ht="15.75">
      <c r="R11" s="10"/>
      <c r="S11" s="10"/>
    </row>
    <row r="12" spans="18:19" ht="15.75">
      <c r="R12" s="10"/>
      <c r="S12" s="10"/>
    </row>
    <row r="13" spans="18:19" ht="15.75">
      <c r="R13" s="10"/>
      <c r="S13" s="10"/>
    </row>
    <row r="14" spans="18:19" ht="15.75">
      <c r="R14" s="10"/>
      <c r="S14" s="10"/>
    </row>
    <row r="15" spans="18:19" ht="15.75">
      <c r="R15" s="10"/>
      <c r="S15" s="10"/>
    </row>
    <row r="16" spans="18:19" ht="15.75">
      <c r="R16" s="10"/>
      <c r="S16" s="10"/>
    </row>
    <row r="17" spans="18:19" ht="15.75">
      <c r="R17" s="10"/>
      <c r="S17" s="10"/>
    </row>
    <row r="18" spans="18:19" ht="15.75">
      <c r="R18" s="10"/>
      <c r="S18" s="10"/>
    </row>
    <row r="19" spans="18:19" ht="15.75">
      <c r="R19" s="10"/>
      <c r="S19" s="10"/>
    </row>
    <row r="20" spans="18:19" ht="16.5">
      <c r="R20" s="10"/>
      <c r="S20" s="10"/>
    </row>
    <row r="21" spans="11:19" ht="15.75">
      <c r="K21" s="13"/>
      <c r="L21" s="9"/>
      <c r="M21" s="9"/>
      <c r="N21" s="10"/>
      <c r="O21" s="10"/>
      <c r="R21" s="10"/>
      <c r="S21" s="10"/>
    </row>
    <row r="22" spans="11:19" ht="15.75">
      <c r="K22" s="13"/>
      <c r="L22" s="9"/>
      <c r="M22" s="9"/>
      <c r="N22" s="10"/>
      <c r="O22" s="10"/>
      <c r="R22" s="10"/>
      <c r="S22" s="10"/>
    </row>
    <row r="23" spans="11:19" ht="16.5">
      <c r="K23" s="27" t="s">
        <v>38</v>
      </c>
      <c r="L23" s="27" t="s">
        <v>39</v>
      </c>
      <c r="M23" s="27" t="s">
        <v>40</v>
      </c>
      <c r="N23" s="27"/>
      <c r="O23" s="5"/>
      <c r="R23" s="10"/>
      <c r="S23" s="10"/>
    </row>
    <row r="24" spans="10:19" ht="15">
      <c r="J24" s="27" t="s">
        <v>31</v>
      </c>
      <c r="K24" s="32">
        <v>0</v>
      </c>
      <c r="L24" s="36">
        <v>434</v>
      </c>
      <c r="M24" s="32">
        <v>209</v>
      </c>
      <c r="N24" s="43">
        <f>K24/$K$37*100</f>
        <v>0</v>
      </c>
      <c r="O24" s="43">
        <f>L24/$L$37*100</f>
        <v>11.29032258064516</v>
      </c>
      <c r="P24" s="43">
        <f>M24/$M$37*100</f>
        <v>4.281909444785905</v>
      </c>
      <c r="Q24" s="33">
        <f>K24+L24+M24</f>
        <v>643</v>
      </c>
      <c r="R24" s="41">
        <v>0.2</v>
      </c>
      <c r="S24" s="35">
        <f>R24/$R$37*100</f>
        <v>3.508771929824561</v>
      </c>
    </row>
    <row r="25" spans="10:19" ht="15">
      <c r="J25" s="27" t="s">
        <v>33</v>
      </c>
      <c r="K25" s="32">
        <v>233</v>
      </c>
      <c r="L25" s="36">
        <v>0</v>
      </c>
      <c r="M25" s="32">
        <v>0</v>
      </c>
      <c r="N25" s="43">
        <f>K25/$K$37*100</f>
        <v>7.227047146401985</v>
      </c>
      <c r="O25" s="43">
        <f aca="true" t="shared" si="0" ref="O25:O36">L25/$L$37*100</f>
        <v>0</v>
      </c>
      <c r="P25" s="43">
        <f aca="true" t="shared" si="1" ref="P25:P36">M25/$M$37*100</f>
        <v>0</v>
      </c>
      <c r="Q25" s="33">
        <f aca="true" t="shared" si="2" ref="Q25:Q36">K25+L25+M25</f>
        <v>233</v>
      </c>
      <c r="R25" s="39">
        <v>0</v>
      </c>
      <c r="S25" s="35">
        <f>R25/$R$37*100</f>
        <v>0</v>
      </c>
    </row>
    <row r="26" spans="10:19" ht="15">
      <c r="J26" s="27" t="s">
        <v>45</v>
      </c>
      <c r="K26" s="32">
        <v>1771</v>
      </c>
      <c r="L26" s="36">
        <v>0</v>
      </c>
      <c r="M26" s="32">
        <v>1215</v>
      </c>
      <c r="N26" s="43">
        <f aca="true" t="shared" si="3" ref="N26:N36">K26/$K$37*100</f>
        <v>54.9317617866005</v>
      </c>
      <c r="O26" s="43">
        <f t="shared" si="0"/>
        <v>0</v>
      </c>
      <c r="P26" s="43">
        <f t="shared" si="1"/>
        <v>24.892440073755377</v>
      </c>
      <c r="Q26" s="33">
        <f t="shared" si="2"/>
        <v>2986</v>
      </c>
      <c r="R26" s="39">
        <v>5.5</v>
      </c>
      <c r="S26" s="35">
        <f>R26/$R$37*100</f>
        <v>96.49122807017544</v>
      </c>
    </row>
    <row r="27" spans="10:19" ht="15">
      <c r="J27" s="27" t="s">
        <v>44</v>
      </c>
      <c r="K27" s="32">
        <v>420</v>
      </c>
      <c r="L27" s="36">
        <v>1680</v>
      </c>
      <c r="M27" s="36">
        <v>0</v>
      </c>
      <c r="N27" s="43">
        <f t="shared" si="3"/>
        <v>13.027295285359802</v>
      </c>
      <c r="O27" s="43">
        <f t="shared" si="0"/>
        <v>43.704474505723205</v>
      </c>
      <c r="P27" s="43">
        <f t="shared" si="1"/>
        <v>0</v>
      </c>
      <c r="Q27" s="33">
        <f t="shared" si="2"/>
        <v>2100</v>
      </c>
      <c r="R27" s="39"/>
      <c r="S27" s="35">
        <f>R27/$R$37*100</f>
        <v>0</v>
      </c>
    </row>
    <row r="28" spans="10:19" ht="15">
      <c r="J28" s="27" t="s">
        <v>9</v>
      </c>
      <c r="K28" s="32">
        <v>200</v>
      </c>
      <c r="L28" s="36">
        <v>0</v>
      </c>
      <c r="M28" s="36">
        <v>0</v>
      </c>
      <c r="N28" s="43">
        <f t="shared" si="3"/>
        <v>6.20347394540943</v>
      </c>
      <c r="O28" s="43">
        <f t="shared" si="0"/>
        <v>0</v>
      </c>
      <c r="P28" s="43">
        <f t="shared" si="1"/>
        <v>0</v>
      </c>
      <c r="Q28" s="33">
        <f t="shared" si="2"/>
        <v>200</v>
      </c>
      <c r="R28" s="39"/>
      <c r="S28" s="37"/>
    </row>
    <row r="29" spans="10:19" ht="15.75">
      <c r="J29" s="31" t="s">
        <v>43</v>
      </c>
      <c r="K29" s="32">
        <v>0</v>
      </c>
      <c r="L29" s="36">
        <v>250</v>
      </c>
      <c r="M29" s="36">
        <v>0</v>
      </c>
      <c r="N29" s="43">
        <f t="shared" si="3"/>
        <v>0</v>
      </c>
      <c r="O29" s="43">
        <f t="shared" si="0"/>
        <v>6.503642039542143</v>
      </c>
      <c r="P29" s="43">
        <f t="shared" si="1"/>
        <v>0</v>
      </c>
      <c r="Q29" s="33">
        <f t="shared" si="2"/>
        <v>250</v>
      </c>
      <c r="R29" s="40"/>
      <c r="S29" s="33"/>
    </row>
    <row r="30" spans="10:19" ht="15">
      <c r="J30" s="31" t="s">
        <v>42</v>
      </c>
      <c r="K30" s="32">
        <v>0</v>
      </c>
      <c r="L30" s="36">
        <v>685</v>
      </c>
      <c r="M30" s="36">
        <v>0</v>
      </c>
      <c r="N30" s="43">
        <f t="shared" si="3"/>
        <v>0</v>
      </c>
      <c r="O30" s="43">
        <f t="shared" si="0"/>
        <v>17.81997918834547</v>
      </c>
      <c r="P30" s="43">
        <f t="shared" si="1"/>
        <v>0</v>
      </c>
      <c r="Q30" s="33">
        <f t="shared" si="2"/>
        <v>685</v>
      </c>
      <c r="R30" s="39"/>
      <c r="S30" s="33"/>
    </row>
    <row r="31" spans="10:19" ht="15">
      <c r="J31" s="31" t="s">
        <v>51</v>
      </c>
      <c r="K31" s="32">
        <v>0</v>
      </c>
      <c r="L31" s="36">
        <v>520</v>
      </c>
      <c r="M31" s="36">
        <v>0</v>
      </c>
      <c r="N31" s="43">
        <f t="shared" si="3"/>
        <v>0</v>
      </c>
      <c r="O31" s="43">
        <f t="shared" si="0"/>
        <v>13.527575442247658</v>
      </c>
      <c r="P31" s="43">
        <f t="shared" si="1"/>
        <v>0</v>
      </c>
      <c r="Q31" s="33">
        <f t="shared" si="2"/>
        <v>520</v>
      </c>
      <c r="R31" s="39"/>
      <c r="S31" s="33"/>
    </row>
    <row r="32" spans="9:19" ht="15">
      <c r="I32" s="31"/>
      <c r="J32" s="31" t="s">
        <v>11</v>
      </c>
      <c r="K32" s="32">
        <v>0</v>
      </c>
      <c r="L32" s="36">
        <v>0</v>
      </c>
      <c r="M32" s="36">
        <v>2957</v>
      </c>
      <c r="N32" s="43">
        <f t="shared" si="3"/>
        <v>0</v>
      </c>
      <c r="O32" s="43">
        <f t="shared" si="0"/>
        <v>0</v>
      </c>
      <c r="P32" s="43">
        <f t="shared" si="1"/>
        <v>60.5818479819709</v>
      </c>
      <c r="Q32" s="33">
        <f t="shared" si="2"/>
        <v>2957</v>
      </c>
      <c r="R32" s="39"/>
      <c r="S32" s="33"/>
    </row>
    <row r="33" spans="9:19" ht="15">
      <c r="I33" s="31"/>
      <c r="J33" s="31" t="s">
        <v>0</v>
      </c>
      <c r="K33" s="32">
        <v>400</v>
      </c>
      <c r="L33" s="36">
        <v>0</v>
      </c>
      <c r="M33" s="36">
        <v>0</v>
      </c>
      <c r="N33" s="43">
        <f t="shared" si="3"/>
        <v>12.40694789081886</v>
      </c>
      <c r="O33" s="43">
        <f t="shared" si="0"/>
        <v>0</v>
      </c>
      <c r="P33" s="43">
        <f t="shared" si="1"/>
        <v>0</v>
      </c>
      <c r="Q33" s="33">
        <f t="shared" si="2"/>
        <v>400</v>
      </c>
      <c r="R33" s="39"/>
      <c r="S33" s="33"/>
    </row>
    <row r="34" spans="9:19" ht="15">
      <c r="I34" s="31"/>
      <c r="J34" s="31" t="s">
        <v>47</v>
      </c>
      <c r="K34" s="32">
        <v>0</v>
      </c>
      <c r="L34" s="36">
        <v>0</v>
      </c>
      <c r="M34" s="36">
        <v>500</v>
      </c>
      <c r="N34" s="43">
        <f t="shared" si="3"/>
        <v>0</v>
      </c>
      <c r="O34" s="43">
        <f t="shared" si="0"/>
        <v>0</v>
      </c>
      <c r="P34" s="43">
        <f t="shared" si="1"/>
        <v>10.24380249948781</v>
      </c>
      <c r="Q34" s="33">
        <f t="shared" si="2"/>
        <v>500</v>
      </c>
      <c r="R34" s="39"/>
      <c r="S34" s="33"/>
    </row>
    <row r="35" spans="9:19" ht="15">
      <c r="I35" s="31"/>
      <c r="J35" s="30" t="s">
        <v>41</v>
      </c>
      <c r="K35" s="32">
        <v>0</v>
      </c>
      <c r="L35" s="36">
        <v>275</v>
      </c>
      <c r="M35" s="36">
        <v>0</v>
      </c>
      <c r="N35" s="43">
        <f t="shared" si="3"/>
        <v>0</v>
      </c>
      <c r="O35" s="43">
        <f t="shared" si="0"/>
        <v>7.154006243496358</v>
      </c>
      <c r="P35" s="43">
        <f t="shared" si="1"/>
        <v>0</v>
      </c>
      <c r="Q35" s="33">
        <f t="shared" si="2"/>
        <v>275</v>
      </c>
      <c r="R35" s="39"/>
      <c r="S35" s="33"/>
    </row>
    <row r="36" spans="9:19" ht="15">
      <c r="I36" s="30"/>
      <c r="J36" s="30" t="s">
        <v>52</v>
      </c>
      <c r="K36" s="32">
        <v>200</v>
      </c>
      <c r="L36" s="36">
        <v>0</v>
      </c>
      <c r="M36" s="36">
        <v>0</v>
      </c>
      <c r="N36" s="43">
        <f t="shared" si="3"/>
        <v>6.20347394540943</v>
      </c>
      <c r="O36" s="43">
        <f t="shared" si="0"/>
        <v>0</v>
      </c>
      <c r="P36" s="43">
        <f t="shared" si="1"/>
        <v>0</v>
      </c>
      <c r="Q36" s="33">
        <f t="shared" si="2"/>
        <v>200</v>
      </c>
      <c r="R36" s="39"/>
      <c r="S36" s="33"/>
    </row>
    <row r="37" spans="9:19" ht="15">
      <c r="I37" s="30"/>
      <c r="J37" s="31" t="s">
        <v>15</v>
      </c>
      <c r="K37" s="38">
        <f aca="true" t="shared" si="4" ref="K37:P37">SUM(K24:K36)</f>
        <v>3224</v>
      </c>
      <c r="L37" s="38">
        <f t="shared" si="4"/>
        <v>3844</v>
      </c>
      <c r="M37" s="38">
        <f t="shared" si="4"/>
        <v>4881</v>
      </c>
      <c r="N37" s="34">
        <f t="shared" si="4"/>
        <v>100</v>
      </c>
      <c r="O37" s="34">
        <f t="shared" si="4"/>
        <v>99.99999999999999</v>
      </c>
      <c r="P37" s="34">
        <f t="shared" si="4"/>
        <v>100</v>
      </c>
      <c r="Q37" s="33"/>
      <c r="R37" s="34">
        <f>SUM(R24:R36)</f>
        <v>5.7</v>
      </c>
      <c r="S37" s="33"/>
    </row>
    <row r="38" ht="15"/>
    <row r="39" ht="15"/>
    <row r="40" ht="15"/>
    <row r="41" ht="15"/>
    <row r="42" ht="15"/>
    <row r="43" ht="7.5" customHeight="1"/>
    <row r="44" ht="29.25" customHeight="1">
      <c r="A44" s="45" t="s">
        <v>29</v>
      </c>
    </row>
    <row r="45" ht="15"/>
    <row r="46" ht="15"/>
    <row r="47" ht="15"/>
    <row r="48" ht="15"/>
    <row r="52" ht="29.25" customHeight="1">
      <c r="A52" s="19" t="s">
        <v>30</v>
      </c>
    </row>
    <row r="53" ht="15"/>
    <row r="54" ht="21" customHeight="1"/>
    <row r="55" ht="15"/>
    <row r="56" ht="15"/>
    <row r="57" ht="15"/>
    <row r="58" ht="15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27.75" customHeight="1">
      <c r="A68" s="19" t="s">
        <v>49</v>
      </c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spans="11:16" ht="13.5" customHeight="1">
      <c r="K78" s="6"/>
      <c r="L78" s="6" t="s">
        <v>2</v>
      </c>
      <c r="M78" s="6" t="s">
        <v>3</v>
      </c>
      <c r="N78" s="6"/>
      <c r="O78" s="6"/>
      <c r="P78" s="6"/>
    </row>
    <row r="79" spans="11:16" ht="13.5" customHeight="1">
      <c r="K79" s="6" t="s">
        <v>31</v>
      </c>
      <c r="L79" s="6">
        <v>0</v>
      </c>
      <c r="M79" s="6">
        <v>579</v>
      </c>
      <c r="N79" s="44">
        <v>0</v>
      </c>
      <c r="O79" s="44">
        <v>72.28464419475655</v>
      </c>
      <c r="P79" s="6">
        <v>579</v>
      </c>
    </row>
    <row r="80" spans="11:16" ht="13.5" customHeight="1">
      <c r="K80" s="6" t="s">
        <v>53</v>
      </c>
      <c r="L80" s="6">
        <v>300</v>
      </c>
      <c r="M80" s="6">
        <v>0</v>
      </c>
      <c r="N80" s="44">
        <v>82.1917808219178</v>
      </c>
      <c r="O80" s="44">
        <v>0</v>
      </c>
      <c r="P80" s="6">
        <v>300</v>
      </c>
    </row>
    <row r="81" spans="11:16" ht="13.5" customHeight="1">
      <c r="K81" s="6" t="s">
        <v>4</v>
      </c>
      <c r="L81" s="6">
        <v>0</v>
      </c>
      <c r="M81" s="6">
        <v>222</v>
      </c>
      <c r="N81" s="44">
        <v>0</v>
      </c>
      <c r="O81" s="44">
        <v>27.715355805243448</v>
      </c>
      <c r="P81" s="6">
        <v>222</v>
      </c>
    </row>
    <row r="82" spans="11:16" ht="13.5" customHeight="1">
      <c r="K82" s="6" t="s">
        <v>8</v>
      </c>
      <c r="L82" s="6">
        <v>65</v>
      </c>
      <c r="M82" s="6">
        <v>0</v>
      </c>
      <c r="N82" s="44">
        <v>17.80821917808219</v>
      </c>
      <c r="O82" s="44">
        <v>0</v>
      </c>
      <c r="P82" s="6">
        <v>65</v>
      </c>
    </row>
    <row r="85" spans="10:13" ht="16.5">
      <c r="J85" s="3"/>
      <c r="K85" s="3"/>
      <c r="L85" s="4"/>
      <c r="M85" s="4"/>
    </row>
    <row r="86" spans="1:6" ht="36.75" customHeight="1">
      <c r="A86" s="46" t="s">
        <v>50</v>
      </c>
      <c r="B86" s="47"/>
      <c r="C86" s="47"/>
      <c r="D86" s="47"/>
      <c r="E86" s="47"/>
      <c r="F86" s="47"/>
    </row>
    <row r="87" ht="15.75">
      <c r="M87" s="20"/>
    </row>
    <row r="88" ht="15.75">
      <c r="M88" s="20"/>
    </row>
    <row r="89" ht="15.75">
      <c r="M89" s="20"/>
    </row>
    <row r="90" ht="15.75">
      <c r="M90" s="20"/>
    </row>
    <row r="91" ht="15"/>
    <row r="92" ht="15"/>
    <row r="93" ht="15"/>
    <row r="94" ht="15"/>
    <row r="95" ht="15"/>
    <row r="96" ht="15"/>
    <row r="97" ht="15">
      <c r="M97" s="21"/>
    </row>
    <row r="98" ht="15">
      <c r="M98" s="21"/>
    </row>
    <row r="99" ht="20.25" customHeight="1"/>
    <row r="100" ht="19.5" customHeight="1"/>
    <row r="101" spans="1:17" ht="34.5" customHeight="1">
      <c r="A101" s="19" t="s">
        <v>48</v>
      </c>
      <c r="M101" s="27" t="s">
        <v>46</v>
      </c>
      <c r="N101" s="27"/>
      <c r="O101" s="5"/>
      <c r="P101" s="5"/>
      <c r="Q101" s="5"/>
    </row>
    <row r="102" spans="10:20" ht="16.5">
      <c r="J102" s="3"/>
      <c r="L102" s="8"/>
      <c r="M102" s="18"/>
      <c r="N102" s="18"/>
      <c r="O102" s="10"/>
      <c r="P102" s="18"/>
      <c r="Q102" s="18"/>
      <c r="R102" s="10"/>
      <c r="S102" s="10"/>
      <c r="T102" s="10"/>
    </row>
    <row r="103" spans="10:20" ht="16.5">
      <c r="J103" s="3"/>
      <c r="R103" s="17"/>
      <c r="S103" s="14"/>
      <c r="T103" s="14"/>
    </row>
    <row r="104" spans="10:20" ht="16.5">
      <c r="J104" s="3"/>
      <c r="M104" s="11"/>
      <c r="N104" s="11"/>
      <c r="O104" s="12"/>
      <c r="P104" s="11"/>
      <c r="R104" s="12"/>
      <c r="S104" s="12"/>
      <c r="T104" s="12"/>
    </row>
    <row r="105" spans="10:13" ht="16.5">
      <c r="J105" s="3"/>
      <c r="K105" s="3"/>
      <c r="L105" s="4"/>
      <c r="M105" s="4"/>
    </row>
    <row r="106" spans="10:13" ht="16.5">
      <c r="J106" s="3"/>
      <c r="K106" s="3"/>
      <c r="L106" s="4"/>
      <c r="M106" s="4"/>
    </row>
    <row r="107" spans="10:13" ht="16.5">
      <c r="J107" s="3"/>
      <c r="K107" s="3"/>
      <c r="L107" s="4"/>
      <c r="M107" s="4"/>
    </row>
    <row r="108" spans="10:13" ht="16.5">
      <c r="J108" s="3"/>
      <c r="K108" s="3"/>
      <c r="L108" s="4"/>
      <c r="M108" s="4"/>
    </row>
    <row r="109" spans="10:13" ht="16.5">
      <c r="J109" s="3"/>
      <c r="K109" s="3"/>
      <c r="L109" s="4"/>
      <c r="M109" s="4"/>
    </row>
    <row r="110" spans="10:13" ht="16.5" customHeight="1">
      <c r="J110" s="3"/>
      <c r="K110" s="3"/>
      <c r="L110" s="4"/>
      <c r="M110" s="4"/>
    </row>
    <row r="111" ht="15"/>
    <row r="113" ht="15"/>
    <row r="114" ht="15"/>
    <row r="115" spans="18:20" ht="15">
      <c r="R115" s="2"/>
      <c r="S115" s="2" t="s">
        <v>2</v>
      </c>
      <c r="T115" s="2" t="s">
        <v>3</v>
      </c>
    </row>
    <row r="116" spans="18:20" ht="15">
      <c r="R116" s="3" t="s">
        <v>22</v>
      </c>
      <c r="S116" s="3">
        <v>320</v>
      </c>
      <c r="T116" s="4">
        <v>0</v>
      </c>
    </row>
    <row r="117" spans="18:20" ht="15">
      <c r="R117" s="3" t="s">
        <v>23</v>
      </c>
      <c r="S117" s="3">
        <v>40</v>
      </c>
      <c r="T117" s="4">
        <v>0</v>
      </c>
    </row>
    <row r="118" spans="18:20" ht="15">
      <c r="R118" s="3" t="s">
        <v>20</v>
      </c>
      <c r="S118" s="3">
        <v>244</v>
      </c>
      <c r="T118" s="4"/>
    </row>
    <row r="119" spans="18:20" ht="15">
      <c r="R119" s="3" t="s">
        <v>24</v>
      </c>
      <c r="S119" s="3">
        <v>500</v>
      </c>
      <c r="T119" s="4"/>
    </row>
    <row r="120" spans="18:20" ht="15">
      <c r="R120" s="3" t="s">
        <v>25</v>
      </c>
      <c r="S120" s="3">
        <v>74</v>
      </c>
      <c r="T120" s="4"/>
    </row>
    <row r="121" spans="18:20" ht="15">
      <c r="R121" s="3"/>
      <c r="S121" s="3"/>
      <c r="T121" s="4"/>
    </row>
  </sheetData>
  <mergeCells count="1">
    <mergeCell ref="A86:F86"/>
  </mergeCells>
  <printOptions/>
  <pageMargins left="1.141732283464567" right="0.5511811023622047" top="0.984251968503937" bottom="0.984251968503937" header="0.5118110236220472" footer="0.5118110236220472"/>
  <pageSetup firstPageNumber="17" useFirstPageNumber="1" horizontalDpi="600" verticalDpi="600" orientation="portrait" paperSize="9" r:id="rId3"/>
  <headerFooter alignWithMargins="0">
    <oddFooter>&amp;C&amp;P</oddFooter>
  </headerFooter>
  <rowBreaks count="2" manualBreakCount="2">
    <brk id="43" max="7" man="1"/>
    <brk id="8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A12T040</cp:lastModifiedBy>
  <cp:lastPrinted>2014-05-29T06:46:29Z</cp:lastPrinted>
  <dcterms:created xsi:type="dcterms:W3CDTF">2000-06-16T06:39:16Z</dcterms:created>
  <dcterms:modified xsi:type="dcterms:W3CDTF">2014-05-29T06:46:30Z</dcterms:modified>
  <cp:category/>
  <cp:version/>
  <cp:contentType/>
  <cp:contentStatus/>
</cp:coreProperties>
</file>