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50" windowHeight="8895" tabRatio="628" activeTab="0"/>
  </bookViews>
  <sheets>
    <sheet name="排水（區排及中小排）工程" sheetId="1" r:id="rId1"/>
  </sheets>
  <definedNames>
    <definedName name="_xlnm.Print_Area" localSheetId="0">'排水（區排及中小排）工程'!$A$1:$H$131</definedName>
  </definedNames>
  <calcPr fullCalcOnLoad="1"/>
</workbook>
</file>

<file path=xl/sharedStrings.xml><?xml version="1.0" encoding="utf-8"?>
<sst xmlns="http://schemas.openxmlformats.org/spreadsheetml/2006/main" count="98" uniqueCount="53">
  <si>
    <t>雲林縣</t>
  </si>
  <si>
    <t>苗栗縣</t>
  </si>
  <si>
    <t>屏東縣</t>
  </si>
  <si>
    <t>南投縣</t>
  </si>
  <si>
    <t>花蓮縣</t>
  </si>
  <si>
    <t>桃園縣</t>
  </si>
  <si>
    <t>宜蘭縣</t>
  </si>
  <si>
    <t>新竹縣</t>
  </si>
  <si>
    <t>彰化縣</t>
  </si>
  <si>
    <t>嘉義縣</t>
  </si>
  <si>
    <t>臺中市</t>
  </si>
  <si>
    <t>排水路</t>
  </si>
  <si>
    <t>九、區域排水工程</t>
  </si>
  <si>
    <t>(三)區域排水整治工程</t>
  </si>
  <si>
    <t>(一)區域排水環境營造工程</t>
  </si>
  <si>
    <t>(六)區域排水設施受損情形</t>
  </si>
  <si>
    <t>(四)區域排水災修及搶修工程</t>
  </si>
  <si>
    <t>(五)區域排水疏濬工程</t>
  </si>
  <si>
    <t>新北市</t>
  </si>
  <si>
    <t>臺南市</t>
  </si>
  <si>
    <t>臺東縣</t>
  </si>
  <si>
    <t>澎湖縣</t>
  </si>
  <si>
    <t>基隆市</t>
  </si>
  <si>
    <t>新竹市</t>
  </si>
  <si>
    <t>嘉義市</t>
  </si>
  <si>
    <t>新北市</t>
  </si>
  <si>
    <t>高雄市</t>
  </si>
  <si>
    <t>新北市</t>
  </si>
  <si>
    <t>高雄市</t>
  </si>
  <si>
    <t>金門縣</t>
  </si>
  <si>
    <t>新北市</t>
  </si>
  <si>
    <t>高雄市</t>
  </si>
  <si>
    <t xml:space="preserve"> </t>
  </si>
  <si>
    <t>桃園縣</t>
  </si>
  <si>
    <t>彰化縣</t>
  </si>
  <si>
    <t>臺東縣</t>
  </si>
  <si>
    <t>(二)區域排水構造物維護管理</t>
  </si>
  <si>
    <t>桃園縣</t>
  </si>
  <si>
    <t>新竹縣</t>
  </si>
  <si>
    <t>南投縣</t>
  </si>
  <si>
    <t>澎湖縣</t>
  </si>
  <si>
    <t>嘉義縣</t>
  </si>
  <si>
    <t>新北市</t>
  </si>
  <si>
    <t>臺中市</t>
  </si>
  <si>
    <t>桃園縣</t>
  </si>
  <si>
    <t>苗栗縣</t>
  </si>
  <si>
    <t>澎湖縣</t>
  </si>
  <si>
    <t>新竹市</t>
  </si>
  <si>
    <t>嘉義市</t>
  </si>
  <si>
    <t>嘉義市</t>
  </si>
  <si>
    <t>新北市</t>
  </si>
  <si>
    <t>臺東縣</t>
  </si>
  <si>
    <t>基隆市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</si>
</sst>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  <font>
      <sz val="10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distributed"/>
    </xf>
    <xf numFmtId="41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distributed"/>
    </xf>
    <xf numFmtId="2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民國102年度</a:t>
            </a:r>
          </a:p>
        </c:rich>
      </c:tx>
      <c:layout>
        <c:manualLayout>
          <c:xMode val="factor"/>
          <c:yMode val="factor"/>
          <c:x val="0"/>
          <c:y val="0.01075"/>
        </c:manualLayout>
      </c:layout>
      <c:spPr>
        <a:noFill/>
        <a:ln>
          <a:noFill/>
        </a:ln>
      </c:spPr>
    </c:title>
    <c:view3D>
      <c:rotX val="27"/>
      <c:rotY val="44"/>
      <c:depthPercent val="200"/>
      <c:rAngAx val="1"/>
    </c:view3D>
    <c:plotArea>
      <c:layout>
        <c:manualLayout>
          <c:xMode val="edge"/>
          <c:yMode val="edge"/>
          <c:x val="0"/>
          <c:y val="0.1025"/>
          <c:w val="0.9742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'排水（區排及中小排）工程'!$J$68:$J$83</c:f>
              <c:strCache/>
            </c:strRef>
          </c:cat>
          <c:val>
            <c:numRef>
              <c:f>'排水（區排及中小排）工程'!$K$68:$K$83</c:f>
              <c:numCache/>
            </c:numRef>
          </c:val>
          <c:shape val="box"/>
        </c:ser>
        <c:gapDepth val="0"/>
        <c:shape val="box"/>
        <c:axId val="23920035"/>
        <c:axId val="13953724"/>
      </c:bar3D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3953724"/>
        <c:crosses val="autoZero"/>
        <c:auto val="0"/>
        <c:lblOffset val="100"/>
        <c:noMultiLvlLbl val="0"/>
      </c:catAx>
      <c:valAx>
        <c:axId val="13953724"/>
        <c:scaling>
          <c:orientation val="minMax"/>
          <c:max val="15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3920035"/>
        <c:crossesAt val="1"/>
        <c:crossBetween val="between"/>
        <c:dispUnits/>
        <c:majorUnit val="2500"/>
        <c:minorUnit val="1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民國102年度</a:t>
            </a:r>
          </a:p>
        </c:rich>
      </c:tx>
      <c:layout>
        <c:manualLayout>
          <c:xMode val="factor"/>
          <c:yMode val="factor"/>
          <c:x val="-0.00175"/>
          <c:y val="0.063"/>
        </c:manualLayout>
      </c:layout>
      <c:spPr>
        <a:noFill/>
        <a:ln>
          <a:noFill/>
        </a:ln>
      </c:spPr>
    </c:title>
    <c:view3D>
      <c:rotX val="31"/>
      <c:rotY val="44"/>
      <c:depthPercent val="200"/>
      <c:rAngAx val="1"/>
    </c:view3D>
    <c:plotArea>
      <c:layout>
        <c:manualLayout>
          <c:xMode val="edge"/>
          <c:yMode val="edge"/>
          <c:x val="0.03675"/>
          <c:y val="0.1785"/>
          <c:w val="0.922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'排水（區排及中小排）工程'!$J$5:$J$10</c:f>
              <c:strCache/>
            </c:strRef>
          </c:cat>
          <c:val>
            <c:numRef>
              <c:f>'排水（區排及中小排）工程'!$K$5:$K$10</c:f>
              <c:numCache/>
            </c:numRef>
          </c:val>
          <c:shape val="box"/>
        </c:ser>
        <c:gapDepth val="0"/>
        <c:shape val="box"/>
        <c:axId val="58474653"/>
        <c:axId val="56509830"/>
      </c:bar3D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56509830"/>
        <c:crosses val="autoZero"/>
        <c:auto val="0"/>
        <c:lblOffset val="100"/>
        <c:noMultiLvlLbl val="0"/>
      </c:catAx>
      <c:valAx>
        <c:axId val="56509830"/>
        <c:scaling>
          <c:orientation val="minMax"/>
          <c:max val="12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8474653"/>
        <c:crossesAt val="1"/>
        <c:crossBetween val="between"/>
        <c:dispUnits/>
        <c:majorUnit val="2500"/>
        <c:minorUnit val="1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125"/>
          <c:y val="0.0875"/>
          <c:w val="0.954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'排水（區排及中小排）工程'!$J$87:$J$96</c:f>
              <c:strCache/>
            </c:strRef>
          </c:cat>
          <c:val>
            <c:numRef>
              <c:f>'排水（區排及中小排）工程'!$K$87:$K$96</c:f>
              <c:numCache/>
            </c:numRef>
          </c:val>
          <c:shape val="box"/>
        </c:ser>
        <c:gapDepth val="0"/>
        <c:shape val="box"/>
        <c:axId val="38826423"/>
        <c:axId val="13893488"/>
      </c:bar3D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13893488"/>
        <c:crosses val="autoZero"/>
        <c:auto val="0"/>
        <c:lblOffset val="100"/>
        <c:noMultiLvlLbl val="0"/>
      </c:catAx>
      <c:valAx>
        <c:axId val="13893488"/>
        <c:scaling>
          <c:orientation val="minMax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8826423"/>
        <c:crossesAt val="1"/>
        <c:crossBetween val="between"/>
        <c:dispUnits/>
        <c:majorUnit val="2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民國102年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0725"/>
          <c:w val="0.9632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'排水（區排及中小排）工程'!$J$106:$J$123</c:f>
              <c:strCache/>
            </c:strRef>
          </c:cat>
          <c:val>
            <c:numRef>
              <c:f>'排水（區排及中小排）工程'!$K$106:$K$123</c:f>
              <c:numCache/>
            </c:numRef>
          </c:val>
          <c:shape val="box"/>
        </c:ser>
        <c:gapDepth val="0"/>
        <c:shape val="box"/>
        <c:axId val="57932529"/>
        <c:axId val="51630714"/>
      </c:bar3D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  <c:max val="17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7932529"/>
        <c:crossesAt val="1"/>
        <c:crossBetween val="between"/>
        <c:dispUnits/>
        <c:majorUnit val="2500"/>
        <c:minorUnit val="1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民國102年度</a:t>
            </a:r>
          </a:p>
        </c:rich>
      </c:tx>
      <c:layout>
        <c:manualLayout>
          <c:xMode val="factor"/>
          <c:yMode val="factor"/>
          <c:x val="-0.01275"/>
          <c:y val="0.027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1625"/>
          <c:y val="0.12625"/>
          <c:w val="0.9272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'排水（區排及中小排）工程'!$L$22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'排水（區排及中小排）工程'!$K$23:$K$31</c:f>
              <c:strCache/>
            </c:strRef>
          </c:cat>
          <c:val>
            <c:numRef>
              <c:f>'排水（區排及中小排）工程'!$L$23:$L$31</c:f>
              <c:numCache/>
            </c:numRef>
          </c:val>
          <c:shape val="box"/>
        </c:ser>
        <c:gapDepth val="0"/>
        <c:shape val="box"/>
        <c:axId val="62023243"/>
        <c:axId val="21338276"/>
      </c:bar3D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1338276"/>
        <c:crosses val="autoZero"/>
        <c:auto val="0"/>
        <c:lblOffset val="100"/>
        <c:noMultiLvlLbl val="0"/>
      </c:catAx>
      <c:valAx>
        <c:axId val="21338276"/>
        <c:scaling>
          <c:orientation val="minMax"/>
          <c:max val="8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2023243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300" b="0" i="0" u="none" baseline="0"/>
              <a:t>民國102年度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view3D>
      <c:rotX val="20"/>
      <c:rotY val="44"/>
      <c:depthPercent val="200"/>
      <c:rAngAx val="1"/>
    </c:view3D>
    <c:plotArea>
      <c:layout>
        <c:manualLayout>
          <c:xMode val="edge"/>
          <c:yMode val="edge"/>
          <c:x val="0.01025"/>
          <c:y val="0.0555"/>
          <c:w val="0.925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'排水（區排及中小排）工程'!$J$45:$J$63</c:f>
              <c:strCache/>
            </c:strRef>
          </c:cat>
          <c:val>
            <c:numRef>
              <c:f>'排水（區排及中小排）工程'!$K$45:$K$63</c:f>
              <c:numCache/>
            </c:numRef>
          </c:val>
          <c:shape val="box"/>
        </c:ser>
        <c:gapDepth val="0"/>
        <c:shape val="box"/>
        <c:axId val="57826757"/>
        <c:axId val="50678766"/>
      </c:bar3D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50678766"/>
        <c:crosses val="autoZero"/>
        <c:auto val="0"/>
        <c:lblOffset val="100"/>
        <c:noMultiLvlLbl val="0"/>
      </c:catAx>
      <c:valAx>
        <c:axId val="50678766"/>
        <c:scaling>
          <c:orientation val="minMax"/>
          <c:max val="3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57826757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42925" y="33718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1051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1</cdr:y>
    </cdr:from>
    <cdr:to>
      <cdr:x>0.1475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13372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0.14275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8481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0.14375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33400" y="35623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0.101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71500" y="3467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123825</xdr:rowOff>
    </xdr:from>
    <xdr:to>
      <xdr:col>8</xdr:col>
      <xdr:colOff>95250</xdr:colOff>
      <xdr:row>84</xdr:row>
      <xdr:rowOff>0</xdr:rowOff>
    </xdr:to>
    <xdr:graphicFrame>
      <xdr:nvGraphicFramePr>
        <xdr:cNvPr id="1" name="Chart 17"/>
        <xdr:cNvGraphicFramePr/>
      </xdr:nvGraphicFramePr>
      <xdr:xfrm>
        <a:off x="76200" y="15525750"/>
        <a:ext cx="5372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8</xdr:col>
      <xdr:colOff>161925</xdr:colOff>
      <xdr:row>21</xdr:row>
      <xdr:rowOff>57150</xdr:rowOff>
    </xdr:to>
    <xdr:graphicFrame>
      <xdr:nvGraphicFramePr>
        <xdr:cNvPr id="2" name="Chart 37"/>
        <xdr:cNvGraphicFramePr/>
      </xdr:nvGraphicFramePr>
      <xdr:xfrm>
        <a:off x="0" y="1428750"/>
        <a:ext cx="55149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247650</xdr:rowOff>
    </xdr:from>
    <xdr:to>
      <xdr:col>7</xdr:col>
      <xdr:colOff>647700</xdr:colOff>
      <xdr:row>104</xdr:row>
      <xdr:rowOff>47625</xdr:rowOff>
    </xdr:to>
    <xdr:graphicFrame>
      <xdr:nvGraphicFramePr>
        <xdr:cNvPr id="3" name="Chart 44"/>
        <xdr:cNvGraphicFramePr/>
      </xdr:nvGraphicFramePr>
      <xdr:xfrm>
        <a:off x="0" y="20288250"/>
        <a:ext cx="52197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200025</xdr:rowOff>
    </xdr:from>
    <xdr:to>
      <xdr:col>8</xdr:col>
      <xdr:colOff>133350</xdr:colOff>
      <xdr:row>133</xdr:row>
      <xdr:rowOff>38100</xdr:rowOff>
    </xdr:to>
    <xdr:graphicFrame>
      <xdr:nvGraphicFramePr>
        <xdr:cNvPr id="4" name="Chart 20"/>
        <xdr:cNvGraphicFramePr/>
      </xdr:nvGraphicFramePr>
      <xdr:xfrm>
        <a:off x="0" y="24679275"/>
        <a:ext cx="548640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</a:p>
      </xdr:txBody>
    </xdr:sp>
    <xdr:clientData/>
  </xdr:twoCellAnchor>
  <xdr:twoCellAnchor>
    <xdr:from>
      <xdr:col>0</xdr:col>
      <xdr:colOff>19050</xdr:colOff>
      <xdr:row>64</xdr:row>
      <xdr:rowOff>400050</xdr:rowOff>
    </xdr:from>
    <xdr:to>
      <xdr:col>7</xdr:col>
      <xdr:colOff>704850</xdr:colOff>
      <xdr:row>68</xdr:row>
      <xdr:rowOff>238125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19050" y="14325600"/>
          <a:ext cx="5257800" cy="1047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民國102年度災修及搶修排水路66,889公尺，其中以桃園縣14,409公尺占總數之21.54%最多，嘉義縣12,169公尺占總數之18.19%次之，第三為屏東縣6,763公尺占總數之10.11%。(如表9之1、表10)</a:t>
          </a:r>
        </a:p>
      </xdr:txBody>
    </xdr:sp>
    <xdr:clientData/>
  </xdr:twoCellAnchor>
  <xdr:twoCellAnchor>
    <xdr:from>
      <xdr:col>0</xdr:col>
      <xdr:colOff>28575</xdr:colOff>
      <xdr:row>104</xdr:row>
      <xdr:rowOff>247650</xdr:rowOff>
    </xdr:from>
    <xdr:to>
      <xdr:col>7</xdr:col>
      <xdr:colOff>723900</xdr:colOff>
      <xdr:row>109</xdr:row>
      <xdr:rowOff>104775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28575" y="23622000"/>
          <a:ext cx="5267325" cy="962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民國102年區域排水設施受損計排水路68,697公尺，其中以雲林縣15,029公尺占總數之21.88%最多，嘉義縣12,172公尺占總數之17.72%次之，第三為彰化縣10,343公尺占總數之15.06%。(如表9之2、表10)</a:t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7</xdr:col>
      <xdr:colOff>704850</xdr:colOff>
      <xdr:row>27</xdr:row>
      <xdr:rowOff>76200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9050" y="4762500"/>
          <a:ext cx="5257800" cy="1114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民國102年度構造物維護管理排水路150,728公尺，其中以臺南市70,055公尺占總數之46.48%最多，高雄市34,650公尺占總數之22.99%次之，第三為南投縣23,204公尺占總數之15.39%。(如表9之1、表10)　</a:t>
          </a:r>
        </a:p>
      </xdr:txBody>
    </xdr:sp>
    <xdr:clientData/>
  </xdr:twoCellAnchor>
  <xdr:twoCellAnchor>
    <xdr:from>
      <xdr:col>0</xdr:col>
      <xdr:colOff>142875</xdr:colOff>
      <xdr:row>27</xdr:row>
      <xdr:rowOff>0</xdr:rowOff>
    </xdr:from>
    <xdr:to>
      <xdr:col>8</xdr:col>
      <xdr:colOff>114300</xdr:colOff>
      <xdr:row>44</xdr:row>
      <xdr:rowOff>142875</xdr:rowOff>
    </xdr:to>
    <xdr:graphicFrame>
      <xdr:nvGraphicFramePr>
        <xdr:cNvPr id="9" name="Chart 9"/>
        <xdr:cNvGraphicFramePr/>
      </xdr:nvGraphicFramePr>
      <xdr:xfrm>
        <a:off x="142875" y="5800725"/>
        <a:ext cx="5324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676275</xdr:colOff>
      <xdr:row>27</xdr:row>
      <xdr:rowOff>0</xdr:rowOff>
    </xdr:from>
    <xdr:to>
      <xdr:col>2</xdr:col>
      <xdr:colOff>476250</xdr:colOff>
      <xdr:row>27</xdr:row>
      <xdr:rowOff>19050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1133475" y="5800725"/>
          <a:ext cx="485775" cy="19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295275</xdr:colOff>
      <xdr:row>69</xdr:row>
      <xdr:rowOff>247650</xdr:rowOff>
    </xdr:from>
    <xdr:to>
      <xdr:col>2</xdr:col>
      <xdr:colOff>95250</xdr:colOff>
      <xdr:row>70</xdr:row>
      <xdr:rowOff>180975</xdr:rowOff>
    </xdr:to>
    <xdr:sp>
      <xdr:nvSpPr>
        <xdr:cNvPr id="11" name="文字 10"/>
        <xdr:cNvSpPr txBox="1">
          <a:spLocks noChangeArrowheads="1"/>
        </xdr:cNvSpPr>
      </xdr:nvSpPr>
      <xdr:spPr>
        <a:xfrm>
          <a:off x="752475" y="15649575"/>
          <a:ext cx="4857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561975</xdr:colOff>
      <xdr:row>26</xdr:row>
      <xdr:rowOff>123825</xdr:rowOff>
    </xdr:from>
    <xdr:to>
      <xdr:col>7</xdr:col>
      <xdr:colOff>352425</xdr:colOff>
      <xdr:row>27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1019175" y="5715000"/>
          <a:ext cx="3905250" cy="857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圖20、區域排水構造物維護管理─排水路</a:t>
          </a:r>
        </a:p>
      </xdr:txBody>
    </xdr:sp>
    <xdr:clientData/>
  </xdr:twoCellAnchor>
  <xdr:twoCellAnchor>
    <xdr:from>
      <xdr:col>0</xdr:col>
      <xdr:colOff>66675</xdr:colOff>
      <xdr:row>162</xdr:row>
      <xdr:rowOff>0</xdr:rowOff>
    </xdr:from>
    <xdr:to>
      <xdr:col>7</xdr:col>
      <xdr:colOff>676275</xdr:colOff>
      <xdr:row>162</xdr:row>
      <xdr:rowOff>9525</xdr:rowOff>
    </xdr:to>
    <xdr:sp>
      <xdr:nvSpPr>
        <xdr:cNvPr id="13" name="文字 1"/>
        <xdr:cNvSpPr txBox="1">
          <a:spLocks noChangeArrowheads="1"/>
        </xdr:cNvSpPr>
      </xdr:nvSpPr>
      <xdr:spPr>
        <a:xfrm>
          <a:off x="66675" y="34461450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1</xdr:col>
      <xdr:colOff>219075</xdr:colOff>
      <xdr:row>110</xdr:row>
      <xdr:rowOff>114300</xdr:rowOff>
    </xdr:from>
    <xdr:to>
      <xdr:col>2</xdr:col>
      <xdr:colOff>19050</xdr:colOff>
      <xdr:row>112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676275" y="24803100"/>
          <a:ext cx="485775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219075</xdr:colOff>
      <xdr:row>69</xdr:row>
      <xdr:rowOff>0</xdr:rowOff>
    </xdr:from>
    <xdr:to>
      <xdr:col>7</xdr:col>
      <xdr:colOff>390525</xdr:colOff>
      <xdr:row>69</xdr:row>
      <xdr:rowOff>266700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676275" y="15401925"/>
          <a:ext cx="42862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圖21、區域排水災修及搶修工程─排水路</a:t>
          </a:r>
        </a:p>
      </xdr:txBody>
    </xdr:sp>
    <xdr:clientData/>
  </xdr:twoCellAnchor>
  <xdr:twoCellAnchor>
    <xdr:from>
      <xdr:col>0</xdr:col>
      <xdr:colOff>0</xdr:colOff>
      <xdr:row>49</xdr:row>
      <xdr:rowOff>219075</xdr:rowOff>
    </xdr:from>
    <xdr:to>
      <xdr:col>8</xdr:col>
      <xdr:colOff>333375</xdr:colOff>
      <xdr:row>64</xdr:row>
      <xdr:rowOff>219075</xdr:rowOff>
    </xdr:to>
    <xdr:graphicFrame>
      <xdr:nvGraphicFramePr>
        <xdr:cNvPr id="16" name="Chart 26"/>
        <xdr:cNvGraphicFramePr/>
      </xdr:nvGraphicFramePr>
      <xdr:xfrm>
        <a:off x="0" y="10677525"/>
        <a:ext cx="568642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342900</xdr:colOff>
      <xdr:row>109</xdr:row>
      <xdr:rowOff>38100</xdr:rowOff>
    </xdr:from>
    <xdr:to>
      <xdr:col>7</xdr:col>
      <xdr:colOff>333375</xdr:colOff>
      <xdr:row>110</xdr:row>
      <xdr:rowOff>114300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800100" y="24517350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圖23、區域排水設施受損情形─排水路</a:t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7</xdr:col>
      <xdr:colOff>733425</xdr:colOff>
      <xdr:row>49</xdr:row>
      <xdr:rowOff>19050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19050" y="9658350"/>
          <a:ext cx="5286375" cy="819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民國102年度整治排水路145,561公尺，其中以臺南市28,358公尺占總數之19.48%最多，屏東縣22,367公尺占總數之15.37%次之，第三為嘉義縣15,129公尺占總數之10.39%。(如表9之1、表10)</a:t>
          </a:r>
        </a:p>
      </xdr:txBody>
    </xdr:sp>
    <xdr:clientData/>
  </xdr:twoCellAnchor>
  <xdr:twoCellAnchor>
    <xdr:from>
      <xdr:col>1</xdr:col>
      <xdr:colOff>504825</xdr:colOff>
      <xdr:row>49</xdr:row>
      <xdr:rowOff>9525</xdr:rowOff>
    </xdr:from>
    <xdr:to>
      <xdr:col>7</xdr:col>
      <xdr:colOff>19050</xdr:colOff>
      <xdr:row>49</xdr:row>
      <xdr:rowOff>266700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962025" y="10467975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圖20、區域排水整治工程─排水路</a:t>
          </a:r>
        </a:p>
      </xdr:txBody>
    </xdr:sp>
    <xdr:clientData/>
  </xdr:twoCellAnchor>
  <xdr:twoCellAnchor>
    <xdr:from>
      <xdr:col>1</xdr:col>
      <xdr:colOff>219075</xdr:colOff>
      <xdr:row>49</xdr:row>
      <xdr:rowOff>133350</xdr:rowOff>
    </xdr:from>
    <xdr:to>
      <xdr:col>2</xdr:col>
      <xdr:colOff>19050</xdr:colOff>
      <xdr:row>50</xdr:row>
      <xdr:rowOff>9525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676275" y="10591800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7</xdr:row>
      <xdr:rowOff>0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1019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民國102年度環境營造排水路15,116公尺，其中以新竹縣11,032公尺占總數之72.98%最多，臺南市1,850公尺占總數之12.24%次之，第三為臺中市1,144公尺占總數之7.57%。(如表9之1、表10)</a:t>
          </a:r>
        </a:p>
      </xdr:txBody>
    </xdr:sp>
    <xdr:clientData/>
  </xdr:twoCellAnchor>
  <xdr:twoCellAnchor>
    <xdr:from>
      <xdr:col>1</xdr:col>
      <xdr:colOff>409575</xdr:colOff>
      <xdr:row>6</xdr:row>
      <xdr:rowOff>161925</xdr:rowOff>
    </xdr:from>
    <xdr:to>
      <xdr:col>7</xdr:col>
      <xdr:colOff>161925</xdr:colOff>
      <xdr:row>7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66775" y="1571625"/>
          <a:ext cx="3867150" cy="571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圖19、區域排水環境營造工程─排水路</a:t>
          </a:r>
        </a:p>
      </xdr:txBody>
    </xdr:sp>
    <xdr:clientData/>
  </xdr:twoCellAnchor>
  <xdr:twoCellAnchor>
    <xdr:from>
      <xdr:col>1</xdr:col>
      <xdr:colOff>409575</xdr:colOff>
      <xdr:row>7</xdr:row>
      <xdr:rowOff>142875</xdr:rowOff>
    </xdr:from>
    <xdr:to>
      <xdr:col>2</xdr:col>
      <xdr:colOff>219075</xdr:colOff>
      <xdr:row>8</xdr:row>
      <xdr:rowOff>66675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866775" y="1771650"/>
          <a:ext cx="4953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140</xdr:row>
      <xdr:rowOff>28575</xdr:rowOff>
    </xdr:from>
    <xdr:to>
      <xdr:col>8</xdr:col>
      <xdr:colOff>47625</xdr:colOff>
      <xdr:row>157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9937075"/>
          <a:ext cx="5324475" cy="3619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238125</xdr:rowOff>
    </xdr:from>
    <xdr:to>
      <xdr:col>7</xdr:col>
      <xdr:colOff>723900</xdr:colOff>
      <xdr:row>89</xdr:row>
      <xdr:rowOff>152400</xdr:rowOff>
    </xdr:to>
    <xdr:sp>
      <xdr:nvSpPr>
        <xdr:cNvPr id="25" name="TextBox 881"/>
        <xdr:cNvSpPr txBox="1">
          <a:spLocks noChangeArrowheads="1"/>
        </xdr:cNvSpPr>
      </xdr:nvSpPr>
      <xdr:spPr>
        <a:xfrm>
          <a:off x="38100" y="19126200"/>
          <a:ext cx="5257800" cy="1057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400" b="0" i="0" u="none" baseline="0"/>
            <a:t>　　民國102年度區域排水共疏濬319,773公尺，其中以臺南市128,715公尺占總數之40.25%最多，雲林縣112,432公尺占總數之35.16%次之，第三為嘉義縣49,565公尺占總數之15.50%。(如表9之1、表10)</a:t>
          </a:r>
        </a:p>
      </xdr:txBody>
    </xdr:sp>
    <xdr:clientData/>
  </xdr:twoCellAnchor>
  <xdr:twoCellAnchor>
    <xdr:from>
      <xdr:col>1</xdr:col>
      <xdr:colOff>276225</xdr:colOff>
      <xdr:row>90</xdr:row>
      <xdr:rowOff>19050</xdr:rowOff>
    </xdr:from>
    <xdr:to>
      <xdr:col>2</xdr:col>
      <xdr:colOff>76200</xdr:colOff>
      <xdr:row>91</xdr:row>
      <xdr:rowOff>47625</xdr:rowOff>
    </xdr:to>
    <xdr:sp>
      <xdr:nvSpPr>
        <xdr:cNvPr id="26" name="文字 10"/>
        <xdr:cNvSpPr txBox="1">
          <a:spLocks noChangeArrowheads="1"/>
        </xdr:cNvSpPr>
      </xdr:nvSpPr>
      <xdr:spPr>
        <a:xfrm>
          <a:off x="733425" y="20354925"/>
          <a:ext cx="4857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533400</xdr:colOff>
      <xdr:row>89</xdr:row>
      <xdr:rowOff>66675</xdr:rowOff>
    </xdr:from>
    <xdr:to>
      <xdr:col>6</xdr:col>
      <xdr:colOff>590550</xdr:colOff>
      <xdr:row>90</xdr:row>
      <xdr:rowOff>66675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990600" y="20097750"/>
          <a:ext cx="348615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圖22、區域排水疏濬工程─排水路</a:t>
          </a:r>
        </a:p>
      </xdr:txBody>
    </xdr:sp>
    <xdr:clientData/>
  </xdr:twoCellAnchor>
  <xdr:twoCellAnchor>
    <xdr:from>
      <xdr:col>1</xdr:col>
      <xdr:colOff>457200</xdr:colOff>
      <xdr:row>26</xdr:row>
      <xdr:rowOff>190500</xdr:rowOff>
    </xdr:from>
    <xdr:to>
      <xdr:col>7</xdr:col>
      <xdr:colOff>342900</xdr:colOff>
      <xdr:row>28</xdr:row>
      <xdr:rowOff>66675</xdr:rowOff>
    </xdr:to>
    <xdr:sp>
      <xdr:nvSpPr>
        <xdr:cNvPr id="28" name="文字 6"/>
        <xdr:cNvSpPr txBox="1">
          <a:spLocks noChangeArrowheads="1"/>
        </xdr:cNvSpPr>
      </xdr:nvSpPr>
      <xdr:spPr>
        <a:xfrm>
          <a:off x="914400" y="5772150"/>
          <a:ext cx="400050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圖19、區域排水構造物維護管理─排水路</a:t>
          </a:r>
        </a:p>
      </xdr:txBody>
    </xdr:sp>
    <xdr:clientData/>
  </xdr:twoCellAnchor>
  <xdr:twoCellAnchor>
    <xdr:from>
      <xdr:col>2</xdr:col>
      <xdr:colOff>9525</xdr:colOff>
      <xdr:row>6</xdr:row>
      <xdr:rowOff>76200</xdr:rowOff>
    </xdr:from>
    <xdr:to>
      <xdr:col>7</xdr:col>
      <xdr:colOff>381000</xdr:colOff>
      <xdr:row>7</xdr:row>
      <xdr:rowOff>161925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1152525" y="1485900"/>
          <a:ext cx="38004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圖18、區域排水環境營造工程─排水路</a:t>
          </a:r>
        </a:p>
      </xdr:txBody>
    </xdr:sp>
    <xdr:clientData/>
  </xdr:twoCellAnchor>
  <xdr:twoCellAnchor>
    <xdr:from>
      <xdr:col>1</xdr:col>
      <xdr:colOff>400050</xdr:colOff>
      <xdr:row>28</xdr:row>
      <xdr:rowOff>95250</xdr:rowOff>
    </xdr:from>
    <xdr:to>
      <xdr:col>2</xdr:col>
      <xdr:colOff>209550</xdr:colOff>
      <xdr:row>29</xdr:row>
      <xdr:rowOff>123825</xdr:rowOff>
    </xdr:to>
    <xdr:sp>
      <xdr:nvSpPr>
        <xdr:cNvPr id="30" name="文字 10"/>
        <xdr:cNvSpPr txBox="1">
          <a:spLocks noChangeArrowheads="1"/>
        </xdr:cNvSpPr>
      </xdr:nvSpPr>
      <xdr:spPr>
        <a:xfrm>
          <a:off x="857250" y="6057900"/>
          <a:ext cx="4953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15" width="9.00390625" style="1" customWidth="1"/>
    <col min="16" max="16" width="11.50390625" style="1" customWidth="1"/>
    <col min="17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12</v>
      </c>
    </row>
    <row r="2" ht="21">
      <c r="A2" s="14" t="s">
        <v>14</v>
      </c>
    </row>
    <row r="4" spans="11:12" ht="16.5">
      <c r="K4" s="5" t="s">
        <v>11</v>
      </c>
      <c r="L4" s="5" t="s">
        <v>11</v>
      </c>
    </row>
    <row r="5" spans="10:12" ht="16.5">
      <c r="J5" s="10" t="s">
        <v>18</v>
      </c>
      <c r="K5" s="22">
        <v>187</v>
      </c>
      <c r="L5" s="25">
        <f aca="true" t="shared" si="0" ref="L5:L10">K5/$K$11*100</f>
        <v>1.237099761841757</v>
      </c>
    </row>
    <row r="6" spans="10:12" ht="16.5" customHeight="1">
      <c r="J6" s="24" t="s">
        <v>10</v>
      </c>
      <c r="K6" s="22">
        <v>1144</v>
      </c>
      <c r="L6" s="25">
        <f t="shared" si="0"/>
        <v>7.568139719502513</v>
      </c>
    </row>
    <row r="7" spans="1:12" ht="17.25" customHeight="1">
      <c r="A7" s="6"/>
      <c r="J7" s="11" t="s">
        <v>19</v>
      </c>
      <c r="K7" s="22">
        <v>1850</v>
      </c>
      <c r="L7" s="25">
        <f t="shared" si="0"/>
        <v>12.238687483461232</v>
      </c>
    </row>
    <row r="8" spans="1:12" ht="21.75" customHeight="1">
      <c r="A8" s="6"/>
      <c r="J8" s="11" t="s">
        <v>5</v>
      </c>
      <c r="K8" s="15">
        <v>766</v>
      </c>
      <c r="L8" s="25">
        <f t="shared" si="0"/>
        <v>5.067478168827732</v>
      </c>
    </row>
    <row r="9" spans="1:12" ht="21.75" customHeight="1">
      <c r="A9" s="6"/>
      <c r="J9" s="11" t="s">
        <v>7</v>
      </c>
      <c r="K9" s="15">
        <v>11032</v>
      </c>
      <c r="L9" s="25">
        <f t="shared" si="0"/>
        <v>72.98227044191586</v>
      </c>
    </row>
    <row r="10" spans="1:14" ht="16.5" customHeight="1">
      <c r="A10" s="6"/>
      <c r="J10" s="11" t="s">
        <v>23</v>
      </c>
      <c r="K10" s="15">
        <v>137</v>
      </c>
      <c r="L10" s="25">
        <f t="shared" si="0"/>
        <v>0.906324424450913</v>
      </c>
      <c r="N10" s="3"/>
    </row>
    <row r="11" spans="1:14" ht="16.5" customHeight="1">
      <c r="A11" s="6"/>
      <c r="J11" s="11"/>
      <c r="K11" s="15">
        <f>SUM(K5:K10)</f>
        <v>15116</v>
      </c>
      <c r="L11" s="15">
        <f>SUM(L5:L10)</f>
        <v>100.00000000000001</v>
      </c>
      <c r="M11" s="3"/>
      <c r="N11" s="3"/>
    </row>
    <row r="12" spans="1:14" ht="16.5" customHeight="1">
      <c r="A12" s="6"/>
      <c r="J12" s="11"/>
      <c r="K12" s="15"/>
      <c r="L12" s="7"/>
      <c r="M12" s="3"/>
      <c r="N12" s="3"/>
    </row>
    <row r="13" spans="1:14" ht="16.5" customHeight="1">
      <c r="A13" s="6"/>
      <c r="J13" s="11"/>
      <c r="K13" s="15"/>
      <c r="L13" s="7"/>
      <c r="M13" s="3"/>
      <c r="N13" s="3"/>
    </row>
    <row r="14" spans="1:14" ht="16.5" customHeight="1">
      <c r="A14" s="6"/>
      <c r="J14" s="11"/>
      <c r="K14" s="15"/>
      <c r="L14" s="7"/>
      <c r="M14" s="3"/>
      <c r="N14" s="3"/>
    </row>
    <row r="15" spans="1:14" ht="16.5" customHeight="1">
      <c r="A15" s="6"/>
      <c r="J15" s="11"/>
      <c r="K15" s="15"/>
      <c r="N15" s="3"/>
    </row>
    <row r="16" spans="1:16" ht="16.5" customHeight="1">
      <c r="A16" s="6"/>
      <c r="J16" s="11"/>
      <c r="K16" s="15"/>
      <c r="N16" s="3"/>
      <c r="P16" s="7"/>
    </row>
    <row r="17" spans="1:16" ht="16.5" customHeight="1">
      <c r="A17" s="6"/>
      <c r="J17" s="11"/>
      <c r="K17" s="15"/>
      <c r="N17" s="3"/>
      <c r="P17" s="7"/>
    </row>
    <row r="18" spans="1:16" ht="16.5" customHeight="1">
      <c r="A18" s="6"/>
      <c r="J18" s="11"/>
      <c r="K18" s="15"/>
      <c r="P18" s="7"/>
    </row>
    <row r="19" spans="1:16" ht="16.5" customHeight="1">
      <c r="A19" s="6"/>
      <c r="J19" s="11"/>
      <c r="K19" s="15"/>
      <c r="P19" s="7"/>
    </row>
    <row r="20" spans="1:16" ht="15" customHeight="1">
      <c r="A20" s="6"/>
      <c r="J20" s="11"/>
      <c r="K20" s="15"/>
      <c r="P20" s="7"/>
    </row>
    <row r="21" spans="1:16" ht="4.5" customHeight="1" hidden="1">
      <c r="A21" s="6"/>
      <c r="J21" s="11"/>
      <c r="K21" s="15"/>
      <c r="L21" s="7"/>
      <c r="M21" s="3"/>
      <c r="P21" s="7"/>
    </row>
    <row r="22" spans="1:16" ht="21.75" customHeight="1">
      <c r="A22" s="14" t="s">
        <v>36</v>
      </c>
      <c r="J22" s="11"/>
      <c r="K22" s="15"/>
      <c r="L22" s="5" t="s">
        <v>11</v>
      </c>
      <c r="M22" s="5" t="s">
        <v>11</v>
      </c>
      <c r="P22" s="7"/>
    </row>
    <row r="23" spans="10:16" ht="16.5" customHeight="1">
      <c r="J23" s="11"/>
      <c r="K23" s="10" t="s">
        <v>25</v>
      </c>
      <c r="L23" s="22">
        <v>130</v>
      </c>
      <c r="M23" s="25">
        <f aca="true" t="shared" si="1" ref="M23:M31">L23/$L$32*100</f>
        <v>0.08624807600445836</v>
      </c>
      <c r="P23" s="7"/>
    </row>
    <row r="24" spans="1:16" ht="16.5" customHeight="1">
      <c r="A24" s="6"/>
      <c r="J24" s="11"/>
      <c r="K24" s="24" t="s">
        <v>10</v>
      </c>
      <c r="L24" s="22">
        <v>1426</v>
      </c>
      <c r="M24" s="25">
        <f t="shared" si="1"/>
        <v>0.9460750490950586</v>
      </c>
      <c r="P24" s="15"/>
    </row>
    <row r="25" spans="1:16" ht="16.5" customHeight="1">
      <c r="A25" s="6"/>
      <c r="J25" s="11"/>
      <c r="K25" s="11" t="s">
        <v>19</v>
      </c>
      <c r="L25" s="22">
        <v>70055</v>
      </c>
      <c r="M25" s="25">
        <f t="shared" si="1"/>
        <v>46.47776126532562</v>
      </c>
      <c r="P25" s="7"/>
    </row>
    <row r="26" spans="1:16" ht="16.5" customHeight="1">
      <c r="A26" s="6"/>
      <c r="K26" s="11" t="s">
        <v>26</v>
      </c>
      <c r="L26" s="22">
        <v>34650</v>
      </c>
      <c r="M26" s="25">
        <f t="shared" si="1"/>
        <v>22.988429488880634</v>
      </c>
      <c r="P26" s="7"/>
    </row>
    <row r="27" spans="1:16" ht="16.5" customHeight="1">
      <c r="A27" s="6"/>
      <c r="K27" s="11" t="s">
        <v>33</v>
      </c>
      <c r="L27" s="15">
        <v>2868</v>
      </c>
      <c r="M27" s="25">
        <f t="shared" si="1"/>
        <v>1.9027652460060507</v>
      </c>
      <c r="P27" s="15"/>
    </row>
    <row r="28" spans="1:16" ht="13.5" customHeight="1">
      <c r="A28" s="6"/>
      <c r="K28" s="11" t="s">
        <v>3</v>
      </c>
      <c r="L28" s="15">
        <v>23204</v>
      </c>
      <c r="M28" s="25">
        <f t="shared" si="1"/>
        <v>15.394618120057322</v>
      </c>
      <c r="P28" s="15"/>
    </row>
    <row r="29" spans="1:16" ht="13.5" customHeight="1">
      <c r="A29" s="6"/>
      <c r="K29" s="11" t="s">
        <v>2</v>
      </c>
      <c r="L29" s="15">
        <v>18023</v>
      </c>
      <c r="M29" s="25">
        <f t="shared" si="1"/>
        <v>11.957300567910407</v>
      </c>
      <c r="P29" s="15"/>
    </row>
    <row r="30" spans="1:16" ht="13.5" customHeight="1">
      <c r="A30" s="6"/>
      <c r="K30" s="11" t="s">
        <v>35</v>
      </c>
      <c r="L30" s="15">
        <v>357</v>
      </c>
      <c r="M30" s="25">
        <f t="shared" si="1"/>
        <v>0.23685048564301256</v>
      </c>
      <c r="P30" s="15"/>
    </row>
    <row r="31" spans="1:16" ht="13.5" customHeight="1">
      <c r="A31" s="6"/>
      <c r="K31" s="11" t="s">
        <v>21</v>
      </c>
      <c r="L31" s="15">
        <v>15</v>
      </c>
      <c r="M31" s="25">
        <f t="shared" si="1"/>
        <v>0.009951701077437503</v>
      </c>
      <c r="P31" s="15"/>
    </row>
    <row r="32" spans="1:16" ht="16.5" customHeight="1">
      <c r="A32" s="6"/>
      <c r="K32" s="11"/>
      <c r="L32" s="15">
        <f>SUM(L23:L31)</f>
        <v>150728</v>
      </c>
      <c r="M32" s="15">
        <f>SUM(M23:M31)</f>
        <v>100</v>
      </c>
      <c r="P32" s="15"/>
    </row>
    <row r="33" spans="1:16" ht="16.5" customHeight="1">
      <c r="A33" s="6"/>
      <c r="K33" s="11"/>
      <c r="L33" s="15"/>
      <c r="M33" s="15"/>
      <c r="P33" s="15"/>
    </row>
    <row r="34" spans="1:16" ht="16.5" customHeight="1">
      <c r="A34" s="6"/>
      <c r="K34" s="11"/>
      <c r="L34" s="15"/>
      <c r="M34" s="15"/>
      <c r="P34" s="15"/>
    </row>
    <row r="35" spans="1:16" ht="21.75" customHeight="1">
      <c r="A35" s="6"/>
      <c r="K35" s="11"/>
      <c r="L35" s="15"/>
      <c r="M35" s="3"/>
      <c r="P35" s="17"/>
    </row>
    <row r="36" spans="1:14" ht="15.75" customHeight="1">
      <c r="A36" s="6"/>
      <c r="K36" s="11"/>
      <c r="L36" s="15"/>
      <c r="M36" s="3"/>
      <c r="N36" s="3"/>
    </row>
    <row r="37" spans="1:14" ht="15.75" customHeight="1">
      <c r="A37" s="6"/>
      <c r="K37" s="11"/>
      <c r="L37" s="15"/>
      <c r="M37" s="3"/>
      <c r="N37" s="3"/>
    </row>
    <row r="38" spans="1:14" ht="15.75" customHeight="1">
      <c r="A38" s="6"/>
      <c r="K38" s="11"/>
      <c r="L38" s="15"/>
      <c r="M38" s="3"/>
      <c r="N38" s="3"/>
    </row>
    <row r="39" spans="1:14" ht="15.75" customHeight="1">
      <c r="A39" s="6"/>
      <c r="K39" s="11"/>
      <c r="L39" s="15"/>
      <c r="M39" s="3"/>
      <c r="N39" s="3"/>
    </row>
    <row r="40" spans="1:14" ht="15.75" customHeight="1">
      <c r="A40" s="6"/>
      <c r="K40" s="11"/>
      <c r="L40" s="15"/>
      <c r="M40" s="3"/>
      <c r="N40" s="3"/>
    </row>
    <row r="41" spans="1:14" ht="15.75" customHeight="1">
      <c r="A41" s="6"/>
      <c r="K41" s="11"/>
      <c r="L41" s="15"/>
      <c r="M41" s="7"/>
      <c r="N41" s="3"/>
    </row>
    <row r="42" spans="1:14" ht="15.75" customHeight="1">
      <c r="A42" s="6"/>
      <c r="K42" s="11"/>
      <c r="L42" s="15"/>
      <c r="M42" s="7"/>
      <c r="N42" s="3"/>
    </row>
    <row r="43" spans="1:14" ht="15.75" customHeight="1">
      <c r="A43" s="6"/>
      <c r="K43" s="11"/>
      <c r="L43" s="15"/>
      <c r="M43" s="7"/>
      <c r="N43" s="3"/>
    </row>
    <row r="44" spans="1:14" ht="18" customHeight="1">
      <c r="A44" s="6"/>
      <c r="J44" s="4"/>
      <c r="K44" s="5" t="s">
        <v>11</v>
      </c>
      <c r="L44" s="5" t="s">
        <v>11</v>
      </c>
      <c r="N44" s="3"/>
    </row>
    <row r="45" spans="1:14" ht="12.75" customHeight="1">
      <c r="A45" s="6"/>
      <c r="J45" s="10" t="s">
        <v>27</v>
      </c>
      <c r="K45" s="22">
        <v>1059</v>
      </c>
      <c r="L45" s="21">
        <f aca="true" t="shared" si="2" ref="L45:L63">K45/$K$64*100</f>
        <v>0.7275300389527415</v>
      </c>
      <c r="N45" s="3"/>
    </row>
    <row r="46" spans="1:14" ht="21.75" customHeight="1">
      <c r="A46" s="14" t="s">
        <v>13</v>
      </c>
      <c r="J46" s="24" t="s">
        <v>10</v>
      </c>
      <c r="K46" s="22">
        <v>12931</v>
      </c>
      <c r="L46" s="21">
        <f t="shared" si="2"/>
        <v>8.883560843907365</v>
      </c>
      <c r="N46" s="3"/>
    </row>
    <row r="47" spans="1:14" ht="19.5" customHeight="1">
      <c r="A47" s="6"/>
      <c r="J47" s="11" t="s">
        <v>19</v>
      </c>
      <c r="K47" s="22">
        <v>28358</v>
      </c>
      <c r="L47" s="21">
        <f t="shared" si="2"/>
        <v>19.481866708802496</v>
      </c>
      <c r="N47" s="3"/>
    </row>
    <row r="48" spans="1:14" ht="19.5" customHeight="1">
      <c r="A48" s="6"/>
      <c r="J48" s="11" t="s">
        <v>28</v>
      </c>
      <c r="K48" s="22">
        <v>12547</v>
      </c>
      <c r="L48" s="21">
        <f t="shared" si="2"/>
        <v>8.619753917601555</v>
      </c>
      <c r="N48" s="3"/>
    </row>
    <row r="49" spans="1:14" ht="24" customHeight="1">
      <c r="A49" s="6"/>
      <c r="J49" s="11" t="s">
        <v>6</v>
      </c>
      <c r="K49" s="18">
        <v>5385</v>
      </c>
      <c r="L49" s="21">
        <f t="shared" si="2"/>
        <v>3.699479943116631</v>
      </c>
      <c r="N49" s="3"/>
    </row>
    <row r="50" spans="1:14" ht="33.75" customHeight="1">
      <c r="A50" s="6"/>
      <c r="J50" s="11" t="s">
        <v>5</v>
      </c>
      <c r="K50" s="18">
        <v>2725</v>
      </c>
      <c r="L50" s="21">
        <f t="shared" si="2"/>
        <v>1.8720673806857606</v>
      </c>
      <c r="M50" s="3"/>
      <c r="N50" s="3"/>
    </row>
    <row r="51" spans="1:12" ht="24.75" customHeight="1">
      <c r="A51" s="6"/>
      <c r="J51" s="11" t="s">
        <v>7</v>
      </c>
      <c r="K51" s="18">
        <v>1585</v>
      </c>
      <c r="L51" s="21">
        <f t="shared" si="2"/>
        <v>1.0888905682153873</v>
      </c>
    </row>
    <row r="52" spans="1:12" ht="19.5" customHeight="1">
      <c r="A52" s="6"/>
      <c r="J52" s="11" t="s">
        <v>1</v>
      </c>
      <c r="K52" s="18">
        <v>3455</v>
      </c>
      <c r="L52" s="21">
        <f t="shared" si="2"/>
        <v>2.373575339548368</v>
      </c>
    </row>
    <row r="53" spans="1:14" ht="21.75" customHeight="1">
      <c r="A53" s="6"/>
      <c r="J53" s="11" t="s">
        <v>8</v>
      </c>
      <c r="K53" s="18">
        <v>13010</v>
      </c>
      <c r="L53" s="21">
        <f t="shared" si="2"/>
        <v>8.937833623017154</v>
      </c>
      <c r="N53" s="4"/>
    </row>
    <row r="54" spans="1:14" ht="15.75" customHeight="1">
      <c r="A54" s="6"/>
      <c r="J54" s="11" t="s">
        <v>3</v>
      </c>
      <c r="K54" s="18">
        <v>1832</v>
      </c>
      <c r="L54" s="21">
        <f t="shared" si="2"/>
        <v>1.2585788775839684</v>
      </c>
      <c r="N54" s="3"/>
    </row>
    <row r="55" spans="1:14" ht="15.75" customHeight="1">
      <c r="A55" s="6"/>
      <c r="J55" s="11" t="s">
        <v>0</v>
      </c>
      <c r="K55" s="18">
        <v>11685</v>
      </c>
      <c r="L55" s="21">
        <f t="shared" si="2"/>
        <v>8.027562327821327</v>
      </c>
      <c r="N55" s="3"/>
    </row>
    <row r="56" spans="1:14" ht="15.75" customHeight="1">
      <c r="A56" s="6"/>
      <c r="J56" s="11" t="s">
        <v>9</v>
      </c>
      <c r="K56" s="18">
        <v>15129</v>
      </c>
      <c r="L56" s="21">
        <f t="shared" si="2"/>
        <v>10.39358069812656</v>
      </c>
      <c r="N56" s="3"/>
    </row>
    <row r="57" spans="1:14" ht="15.75" customHeight="1">
      <c r="A57" s="6"/>
      <c r="J57" s="11" t="s">
        <v>2</v>
      </c>
      <c r="K57" s="18">
        <v>22367</v>
      </c>
      <c r="L57" s="21">
        <f t="shared" si="2"/>
        <v>15.366066460109506</v>
      </c>
      <c r="N57" s="3"/>
    </row>
    <row r="58" spans="1:14" ht="15.75" customHeight="1">
      <c r="A58" s="6"/>
      <c r="J58" s="11" t="s">
        <v>20</v>
      </c>
      <c r="K58" s="18">
        <v>382</v>
      </c>
      <c r="L58" s="21">
        <f t="shared" si="2"/>
        <v>0.2624329318979672</v>
      </c>
      <c r="N58" s="3"/>
    </row>
    <row r="59" spans="1:14" ht="15.75" customHeight="1">
      <c r="A59" s="6"/>
      <c r="J59" s="11" t="s">
        <v>4</v>
      </c>
      <c r="K59" s="18">
        <v>5343</v>
      </c>
      <c r="L59" s="21">
        <f t="shared" si="2"/>
        <v>3.670626060551933</v>
      </c>
      <c r="N59" s="3"/>
    </row>
    <row r="60" spans="1:14" ht="15.75" customHeight="1">
      <c r="A60" s="6"/>
      <c r="J60" s="11" t="s">
        <v>21</v>
      </c>
      <c r="K60" s="18">
        <v>1658</v>
      </c>
      <c r="L60" s="21">
        <f t="shared" si="2"/>
        <v>1.1390413641016481</v>
      </c>
      <c r="N60" s="3"/>
    </row>
    <row r="61" spans="1:14" ht="15.75" customHeight="1">
      <c r="A61" s="6"/>
      <c r="J61" s="11" t="s">
        <v>23</v>
      </c>
      <c r="K61" s="18">
        <v>936</v>
      </c>
      <c r="L61" s="21">
        <f t="shared" si="2"/>
        <v>0.6430293828704118</v>
      </c>
      <c r="N61" s="3"/>
    </row>
    <row r="62" spans="10:14" ht="15.75" customHeight="1">
      <c r="J62" s="11" t="s">
        <v>24</v>
      </c>
      <c r="K62" s="18">
        <v>3445</v>
      </c>
      <c r="L62" s="21">
        <f t="shared" si="2"/>
        <v>2.3667053675091543</v>
      </c>
      <c r="N62" s="3"/>
    </row>
    <row r="63" spans="10:14" ht="15.75" customHeight="1">
      <c r="J63" s="11" t="s">
        <v>29</v>
      </c>
      <c r="K63" s="18">
        <v>1729</v>
      </c>
      <c r="L63" s="21">
        <f t="shared" si="2"/>
        <v>1.187818165580066</v>
      </c>
      <c r="N63" s="3"/>
    </row>
    <row r="64" spans="10:14" ht="15.75" customHeight="1">
      <c r="J64" s="11"/>
      <c r="K64" s="18">
        <f>SUM(K45:K63)</f>
        <v>145561</v>
      </c>
      <c r="L64" s="18">
        <f>SUM(L45:L63)</f>
        <v>100</v>
      </c>
      <c r="N64" s="3"/>
    </row>
    <row r="65" spans="1:14" ht="32.25" customHeight="1">
      <c r="A65" s="14" t="s">
        <v>16</v>
      </c>
      <c r="J65" s="11"/>
      <c r="N65" s="3"/>
    </row>
    <row r="66" spans="1:14" ht="21" customHeight="1">
      <c r="A66" s="14"/>
      <c r="J66" s="11"/>
      <c r="N66" s="3"/>
    </row>
    <row r="67" spans="10:14" ht="21" customHeight="1">
      <c r="J67" s="11"/>
      <c r="K67" s="5" t="s">
        <v>11</v>
      </c>
      <c r="L67" s="5" t="s">
        <v>11</v>
      </c>
      <c r="N67" s="3"/>
    </row>
    <row r="68" spans="10:14" ht="21" customHeight="1">
      <c r="J68" s="10" t="s">
        <v>30</v>
      </c>
      <c r="K68" s="23">
        <v>294</v>
      </c>
      <c r="L68" s="21">
        <f aca="true" t="shared" si="3" ref="L68:L83">K68/$K$84*100</f>
        <v>0.43953415359775144</v>
      </c>
      <c r="N68" s="3"/>
    </row>
    <row r="69" spans="1:14" ht="21" customHeight="1">
      <c r="A69" s="6"/>
      <c r="J69" s="24" t="s">
        <v>10</v>
      </c>
      <c r="K69" s="20">
        <v>4228</v>
      </c>
      <c r="L69" s="21">
        <f t="shared" si="3"/>
        <v>6.320919732691474</v>
      </c>
      <c r="N69" s="3"/>
    </row>
    <row r="70" spans="1:14" ht="21" customHeight="1">
      <c r="A70" s="6"/>
      <c r="J70" s="11" t="s">
        <v>19</v>
      </c>
      <c r="K70" s="20">
        <v>4936</v>
      </c>
      <c r="L70" s="21">
        <f t="shared" si="3"/>
        <v>7.379389735232998</v>
      </c>
      <c r="N70" s="3"/>
    </row>
    <row r="71" spans="1:14" ht="18" customHeight="1">
      <c r="A71" s="6"/>
      <c r="J71" s="11" t="s">
        <v>31</v>
      </c>
      <c r="K71" s="20">
        <v>3299</v>
      </c>
      <c r="L71" s="21">
        <f t="shared" si="3"/>
        <v>4.932051607887695</v>
      </c>
      <c r="M71" s="5"/>
      <c r="N71" s="4"/>
    </row>
    <row r="72" spans="1:14" ht="18" customHeight="1">
      <c r="A72" s="6"/>
      <c r="J72" s="11" t="s">
        <v>6</v>
      </c>
      <c r="K72" s="16">
        <v>1784</v>
      </c>
      <c r="L72" s="21">
        <f t="shared" si="3"/>
        <v>2.667105204144179</v>
      </c>
      <c r="M72" s="3"/>
      <c r="N72" s="3"/>
    </row>
    <row r="73" spans="1:14" ht="18" customHeight="1">
      <c r="A73" s="6"/>
      <c r="J73" s="11" t="s">
        <v>37</v>
      </c>
      <c r="K73" s="16">
        <v>14409</v>
      </c>
      <c r="L73" s="21">
        <f t="shared" si="3"/>
        <v>21.541658568673476</v>
      </c>
      <c r="M73" s="3"/>
      <c r="N73" s="3"/>
    </row>
    <row r="74" spans="1:14" ht="18" customHeight="1">
      <c r="A74" s="6"/>
      <c r="J74" s="11" t="s">
        <v>38</v>
      </c>
      <c r="K74" s="16">
        <v>3186</v>
      </c>
      <c r="L74" s="21">
        <f t="shared" si="3"/>
        <v>4.763115011436858</v>
      </c>
      <c r="M74" s="3"/>
      <c r="N74" s="3"/>
    </row>
    <row r="75" spans="1:14" ht="18" customHeight="1">
      <c r="A75" s="6"/>
      <c r="J75" s="11" t="s">
        <v>45</v>
      </c>
      <c r="K75" s="16">
        <v>1657</v>
      </c>
      <c r="L75" s="21">
        <f t="shared" si="3"/>
        <v>2.4772384099029736</v>
      </c>
      <c r="M75" s="3"/>
      <c r="N75" s="3"/>
    </row>
    <row r="76" spans="1:14" ht="18" customHeight="1">
      <c r="A76" s="6"/>
      <c r="J76" s="11" t="s">
        <v>34</v>
      </c>
      <c r="K76" s="16">
        <v>4042</v>
      </c>
      <c r="L76" s="21">
        <f t="shared" si="3"/>
        <v>6.0428471049051415</v>
      </c>
      <c r="M76" s="3"/>
      <c r="N76" s="3"/>
    </row>
    <row r="77" spans="1:14" ht="18" customHeight="1">
      <c r="A77" s="6"/>
      <c r="J77" s="11" t="s">
        <v>39</v>
      </c>
      <c r="K77" s="16">
        <v>3239</v>
      </c>
      <c r="L77" s="21">
        <f t="shared" si="3"/>
        <v>4.842350760214684</v>
      </c>
      <c r="M77" s="3"/>
      <c r="N77" s="3"/>
    </row>
    <row r="78" spans="1:14" ht="18" customHeight="1">
      <c r="A78" s="6"/>
      <c r="J78" s="11" t="s">
        <v>0</v>
      </c>
      <c r="K78" s="16">
        <v>6150</v>
      </c>
      <c r="L78" s="21">
        <f t="shared" si="3"/>
        <v>9.194336886483576</v>
      </c>
      <c r="M78" s="3"/>
      <c r="N78" s="3"/>
    </row>
    <row r="79" spans="1:14" ht="19.5" customHeight="1">
      <c r="A79" s="6"/>
      <c r="J79" s="11" t="s">
        <v>9</v>
      </c>
      <c r="K79" s="16">
        <v>12169</v>
      </c>
      <c r="L79" s="21">
        <f t="shared" si="3"/>
        <v>18.192826922214415</v>
      </c>
      <c r="M79" s="3"/>
      <c r="N79" s="3"/>
    </row>
    <row r="80" spans="1:14" ht="19.5" customHeight="1">
      <c r="A80" s="6"/>
      <c r="J80" s="11" t="s">
        <v>2</v>
      </c>
      <c r="K80" s="16">
        <v>6763</v>
      </c>
      <c r="L80" s="21">
        <f t="shared" si="3"/>
        <v>10.110780546876168</v>
      </c>
      <c r="M80" s="3"/>
      <c r="N80" s="3"/>
    </row>
    <row r="81" spans="1:14" ht="19.5" customHeight="1">
      <c r="A81" s="6"/>
      <c r="J81" s="11" t="s">
        <v>4</v>
      </c>
      <c r="K81" s="16">
        <v>341</v>
      </c>
      <c r="L81" s="21">
        <f t="shared" si="3"/>
        <v>0.5097998176082764</v>
      </c>
      <c r="M81" s="3"/>
      <c r="N81" s="3"/>
    </row>
    <row r="82" spans="1:14" ht="19.5" customHeight="1">
      <c r="A82" s="6"/>
      <c r="J82" s="11" t="s">
        <v>47</v>
      </c>
      <c r="K82" s="16">
        <v>292</v>
      </c>
      <c r="L82" s="21">
        <f t="shared" si="3"/>
        <v>0.43654412534198445</v>
      </c>
      <c r="M82" s="3"/>
      <c r="N82" s="3"/>
    </row>
    <row r="83" spans="1:14" ht="19.5" customHeight="1">
      <c r="A83" s="6"/>
      <c r="J83" s="11" t="s">
        <v>49</v>
      </c>
      <c r="K83" s="16">
        <v>100</v>
      </c>
      <c r="L83" s="21">
        <f t="shared" si="3"/>
        <v>0.14950141278835086</v>
      </c>
      <c r="M83" s="3"/>
      <c r="N83" s="3"/>
    </row>
    <row r="84" spans="1:14" ht="12.75" customHeight="1">
      <c r="A84" s="6"/>
      <c r="J84" s="11"/>
      <c r="K84" s="16">
        <f>SUM(K68:K83)</f>
        <v>66889</v>
      </c>
      <c r="L84" s="16">
        <f>SUM(L68:L83)</f>
        <v>100.00000000000001</v>
      </c>
      <c r="M84" s="3"/>
      <c r="N84" s="3"/>
    </row>
    <row r="85" spans="1:13" ht="18.75" customHeight="1">
      <c r="A85" s="14" t="s">
        <v>17</v>
      </c>
      <c r="M85" s="3"/>
    </row>
    <row r="86" spans="10:13" ht="18.75" customHeight="1">
      <c r="J86" s="11"/>
      <c r="K86" s="5" t="s">
        <v>11</v>
      </c>
      <c r="L86" s="5" t="s">
        <v>11</v>
      </c>
      <c r="M86" s="3"/>
    </row>
    <row r="87" spans="1:13" ht="18" customHeight="1">
      <c r="A87" s="6"/>
      <c r="J87" s="11" t="s">
        <v>50</v>
      </c>
      <c r="K87" s="22">
        <v>100</v>
      </c>
      <c r="L87" s="21">
        <f aca="true" t="shared" si="4" ref="L87:L96">K87/$K$98*100</f>
        <v>0.03127218370531596</v>
      </c>
      <c r="M87" s="3"/>
    </row>
    <row r="88" spans="1:13" ht="17.25" customHeight="1">
      <c r="A88" s="6"/>
      <c r="J88" s="11" t="s">
        <v>19</v>
      </c>
      <c r="K88" s="22">
        <v>128715</v>
      </c>
      <c r="L88" s="21">
        <f t="shared" si="4"/>
        <v>40.25199125629744</v>
      </c>
      <c r="M88" s="3"/>
    </row>
    <row r="89" spans="1:13" ht="17.25" customHeight="1">
      <c r="A89" s="6"/>
      <c r="J89" s="11" t="s">
        <v>3</v>
      </c>
      <c r="K89" s="22">
        <v>5030</v>
      </c>
      <c r="L89" s="21">
        <f t="shared" si="4"/>
        <v>1.572990840377393</v>
      </c>
      <c r="M89" s="3"/>
    </row>
    <row r="90" spans="1:13" ht="24" customHeight="1">
      <c r="A90" s="6"/>
      <c r="J90" s="11" t="s">
        <v>0</v>
      </c>
      <c r="K90" s="18">
        <v>112432</v>
      </c>
      <c r="L90" s="21">
        <f t="shared" si="4"/>
        <v>35.15994158356084</v>
      </c>
      <c r="M90" s="3"/>
    </row>
    <row r="91" spans="1:14" ht="16.5" customHeight="1">
      <c r="A91" s="6"/>
      <c r="J91" s="11" t="s">
        <v>41</v>
      </c>
      <c r="K91" s="18">
        <v>49565</v>
      </c>
      <c r="L91" s="21">
        <f t="shared" si="4"/>
        <v>15.500057853539856</v>
      </c>
      <c r="M91" s="3"/>
      <c r="N91" s="3"/>
    </row>
    <row r="92" spans="10:13" ht="21.75" customHeight="1">
      <c r="J92" s="11" t="s">
        <v>40</v>
      </c>
      <c r="K92" s="18">
        <v>1745</v>
      </c>
      <c r="L92" s="21">
        <f t="shared" si="4"/>
        <v>0.5456996056577634</v>
      </c>
      <c r="M92" s="3"/>
    </row>
    <row r="93" spans="10:14" ht="16.5">
      <c r="J93" s="11" t="s">
        <v>22</v>
      </c>
      <c r="K93" s="18">
        <v>1700</v>
      </c>
      <c r="L93" s="21">
        <f t="shared" si="4"/>
        <v>0.5316271229903713</v>
      </c>
      <c r="M93" s="3"/>
      <c r="N93" s="3"/>
    </row>
    <row r="94" spans="10:14" ht="16.5">
      <c r="J94" s="11" t="s">
        <v>23</v>
      </c>
      <c r="K94" s="18">
        <v>8500</v>
      </c>
      <c r="L94" s="21">
        <f t="shared" si="4"/>
        <v>2.6581356149518562</v>
      </c>
      <c r="M94" s="3"/>
      <c r="N94" s="3"/>
    </row>
    <row r="95" spans="10:14" ht="15.75" customHeight="1">
      <c r="J95" s="11" t="s">
        <v>24</v>
      </c>
      <c r="K95" s="18">
        <v>2000</v>
      </c>
      <c r="L95" s="21">
        <f t="shared" si="4"/>
        <v>0.6254436741063192</v>
      </c>
      <c r="M95" s="3"/>
      <c r="N95" s="3"/>
    </row>
    <row r="96" spans="10:14" ht="16.5">
      <c r="J96" s="11" t="s">
        <v>29</v>
      </c>
      <c r="K96" s="18">
        <v>9986</v>
      </c>
      <c r="L96" s="21">
        <f t="shared" si="4"/>
        <v>3.1228402648128517</v>
      </c>
      <c r="M96" s="3"/>
      <c r="N96" s="3"/>
    </row>
    <row r="97" spans="10:14" ht="16.5">
      <c r="J97" s="11"/>
      <c r="K97" s="18"/>
      <c r="L97" s="21"/>
      <c r="M97" s="3"/>
      <c r="N97" s="3"/>
    </row>
    <row r="98" spans="10:14" ht="16.5">
      <c r="J98" s="19" t="s">
        <v>32</v>
      </c>
      <c r="K98" s="18">
        <f>SUM(K87:K96)</f>
        <v>319773</v>
      </c>
      <c r="L98" s="18">
        <f>SUM(L87:L96)</f>
        <v>100.00000000000001</v>
      </c>
      <c r="M98" s="3"/>
      <c r="N98" s="3"/>
    </row>
    <row r="99" spans="10:14" ht="16.5">
      <c r="J99" s="19"/>
      <c r="K99" s="18"/>
      <c r="L99" s="18"/>
      <c r="M99" s="3"/>
      <c r="N99" s="3"/>
    </row>
    <row r="100" spans="10:14" ht="16.5">
      <c r="J100" s="19"/>
      <c r="K100" s="18"/>
      <c r="L100" s="18"/>
      <c r="M100" s="3"/>
      <c r="N100" s="3"/>
    </row>
    <row r="101" spans="10:14" ht="16.5">
      <c r="J101" s="11"/>
      <c r="K101" s="18"/>
      <c r="L101" s="9"/>
      <c r="M101" s="3"/>
      <c r="N101" s="3"/>
    </row>
    <row r="102" spans="10:14" ht="16.5">
      <c r="J102" s="11"/>
      <c r="K102" s="18"/>
      <c r="L102" s="9"/>
      <c r="M102" s="3"/>
      <c r="N102" s="3"/>
    </row>
    <row r="103" spans="10:14" ht="16.5">
      <c r="J103" s="11"/>
      <c r="K103" s="18"/>
      <c r="L103" s="9"/>
      <c r="M103" s="3"/>
      <c r="N103" s="3"/>
    </row>
    <row r="104" spans="10:14" ht="19.5" customHeight="1">
      <c r="J104" s="11"/>
      <c r="K104" s="18"/>
      <c r="L104" s="9"/>
      <c r="M104" s="3"/>
      <c r="N104" s="3"/>
    </row>
    <row r="105" spans="1:14" ht="21">
      <c r="A105" s="14" t="s">
        <v>15</v>
      </c>
      <c r="J105" s="11"/>
      <c r="K105" s="5" t="s">
        <v>11</v>
      </c>
      <c r="L105" s="5" t="s">
        <v>11</v>
      </c>
      <c r="M105" s="3"/>
      <c r="N105" s="3"/>
    </row>
    <row r="106" spans="10:14" ht="16.5">
      <c r="J106" s="11" t="s">
        <v>42</v>
      </c>
      <c r="K106" s="20">
        <v>57</v>
      </c>
      <c r="L106" s="21">
        <f>K106/$K$124*100</f>
        <v>0.08297305559194725</v>
      </c>
      <c r="M106" s="3"/>
      <c r="N106" s="3"/>
    </row>
    <row r="107" spans="10:14" ht="16.5">
      <c r="J107" s="11" t="s">
        <v>43</v>
      </c>
      <c r="K107" s="8">
        <v>2287</v>
      </c>
      <c r="L107" s="21">
        <f aca="true" t="shared" si="5" ref="L107:L123">K107/$K$124*100</f>
        <v>3.3291118971716376</v>
      </c>
      <c r="M107" s="3"/>
      <c r="N107" s="3"/>
    </row>
    <row r="108" spans="10:14" ht="16.5">
      <c r="J108" s="11" t="s">
        <v>19</v>
      </c>
      <c r="K108" s="8">
        <v>8976</v>
      </c>
      <c r="L108" s="21">
        <f t="shared" si="5"/>
        <v>13.066072754268745</v>
      </c>
      <c r="M108" s="3"/>
      <c r="N108" s="3"/>
    </row>
    <row r="109" spans="10:13" ht="16.5">
      <c r="J109" s="11" t="s">
        <v>26</v>
      </c>
      <c r="K109" s="8">
        <v>5309</v>
      </c>
      <c r="L109" s="21">
        <f t="shared" si="5"/>
        <v>7.728139511186806</v>
      </c>
      <c r="M109" s="3"/>
    </row>
    <row r="110" spans="10:14" ht="16.5" customHeight="1">
      <c r="J110" s="11" t="s">
        <v>6</v>
      </c>
      <c r="K110" s="8">
        <v>280</v>
      </c>
      <c r="L110" s="21">
        <f t="shared" si="5"/>
        <v>0.40758693974991633</v>
      </c>
      <c r="M110" s="3"/>
      <c r="N110" s="3"/>
    </row>
    <row r="111" spans="10:13" ht="12.75" customHeight="1">
      <c r="J111" s="11" t="s">
        <v>44</v>
      </c>
      <c r="K111" s="8">
        <v>887</v>
      </c>
      <c r="L111" s="21">
        <f t="shared" si="5"/>
        <v>1.2911771984220564</v>
      </c>
      <c r="M111" s="3"/>
    </row>
    <row r="112" spans="10:13" ht="10.5" customHeight="1">
      <c r="J112" s="11" t="s">
        <v>45</v>
      </c>
      <c r="K112" s="8">
        <v>1162</v>
      </c>
      <c r="L112" s="21">
        <f t="shared" si="5"/>
        <v>1.6914857999621526</v>
      </c>
      <c r="M112" s="3"/>
    </row>
    <row r="113" spans="10:13" ht="10.5" customHeight="1">
      <c r="J113" s="11" t="s">
        <v>34</v>
      </c>
      <c r="K113" s="8">
        <v>10343</v>
      </c>
      <c r="L113" s="21">
        <f t="shared" si="5"/>
        <v>15.055970420833514</v>
      </c>
      <c r="M113" s="3"/>
    </row>
    <row r="114" spans="10:13" ht="10.5" customHeight="1">
      <c r="J114" s="11" t="s">
        <v>3</v>
      </c>
      <c r="K114" s="8">
        <v>1881</v>
      </c>
      <c r="L114" s="21">
        <f t="shared" si="5"/>
        <v>2.7381108345342593</v>
      </c>
      <c r="M114" s="3"/>
    </row>
    <row r="115" spans="10:13" ht="10.5" customHeight="1">
      <c r="J115" s="11" t="s">
        <v>0</v>
      </c>
      <c r="K115" s="8">
        <v>15029</v>
      </c>
      <c r="L115" s="21">
        <f t="shared" si="5"/>
        <v>21.87722899107676</v>
      </c>
      <c r="M115" s="3"/>
    </row>
    <row r="116" spans="10:13" ht="10.5" customHeight="1">
      <c r="J116" s="11" t="s">
        <v>9</v>
      </c>
      <c r="K116" s="8">
        <v>12172</v>
      </c>
      <c r="L116" s="21">
        <f t="shared" si="5"/>
        <v>17.718386537985648</v>
      </c>
      <c r="M116" s="3"/>
    </row>
    <row r="117" spans="10:13" ht="10.5" customHeight="1">
      <c r="J117" s="11" t="s">
        <v>2</v>
      </c>
      <c r="K117" s="8">
        <v>9184</v>
      </c>
      <c r="L117" s="21">
        <f t="shared" si="5"/>
        <v>13.368851623797253</v>
      </c>
      <c r="M117" s="3"/>
    </row>
    <row r="118" spans="10:13" ht="10.5" customHeight="1">
      <c r="J118" s="11" t="s">
        <v>51</v>
      </c>
      <c r="K118" s="8">
        <v>30</v>
      </c>
      <c r="L118" s="21">
        <f t="shared" si="5"/>
        <v>0.0436700292589196</v>
      </c>
      <c r="M118" s="3"/>
    </row>
    <row r="119" spans="10:13" ht="10.5" customHeight="1">
      <c r="J119" s="11" t="s">
        <v>4</v>
      </c>
      <c r="K119" s="8">
        <v>70</v>
      </c>
      <c r="L119" s="21">
        <f t="shared" si="5"/>
        <v>0.10189673493747908</v>
      </c>
      <c r="M119" s="3"/>
    </row>
    <row r="120" spans="10:13" ht="10.5" customHeight="1">
      <c r="J120" s="11" t="s">
        <v>46</v>
      </c>
      <c r="K120" s="8">
        <v>10</v>
      </c>
      <c r="L120" s="21">
        <f t="shared" si="5"/>
        <v>0.014556676419639867</v>
      </c>
      <c r="M120" s="3"/>
    </row>
    <row r="121" spans="10:13" ht="10.5" customHeight="1">
      <c r="J121" s="11" t="s">
        <v>52</v>
      </c>
      <c r="K121" s="8">
        <v>385</v>
      </c>
      <c r="L121" s="21">
        <f t="shared" si="5"/>
        <v>0.560432042156135</v>
      </c>
      <c r="M121" s="3"/>
    </row>
    <row r="122" spans="10:14" ht="10.5" customHeight="1">
      <c r="J122" s="11" t="s">
        <v>47</v>
      </c>
      <c r="K122" s="8">
        <v>140</v>
      </c>
      <c r="L122" s="21">
        <f t="shared" si="5"/>
        <v>0.20379346987495817</v>
      </c>
      <c r="M122" s="9"/>
      <c r="N122" s="9">
        <f>SUM(N93:N121)</f>
        <v>0</v>
      </c>
    </row>
    <row r="123" spans="10:12" ht="16.5">
      <c r="J123" s="11" t="s">
        <v>48</v>
      </c>
      <c r="K123" s="8">
        <v>495</v>
      </c>
      <c r="L123" s="21">
        <f t="shared" si="5"/>
        <v>0.7205554827721734</v>
      </c>
    </row>
    <row r="124" spans="10:12" ht="16.5">
      <c r="J124" s="11"/>
      <c r="K124" s="8">
        <f>SUM(K106:K123)</f>
        <v>68697</v>
      </c>
      <c r="L124" s="8">
        <f>SUM(L106:L123)</f>
        <v>100</v>
      </c>
    </row>
    <row r="125" spans="10:11" ht="16.5">
      <c r="J125" s="11"/>
      <c r="K125" s="8"/>
    </row>
    <row r="126" spans="10:11" ht="16.5">
      <c r="J126" s="11"/>
      <c r="K126" s="8"/>
    </row>
    <row r="127" ht="15"/>
    <row r="128" ht="15"/>
    <row r="129" ht="15"/>
    <row r="130" ht="15"/>
    <row r="131" ht="15"/>
    <row r="132" ht="15"/>
    <row r="133" ht="15"/>
    <row r="134" ht="15"/>
    <row r="135" spans="24:28" ht="16.5">
      <c r="X135" s="2"/>
      <c r="Y135" s="2"/>
      <c r="AA135" s="3"/>
      <c r="AB135" s="3"/>
    </row>
    <row r="136" spans="16:28" ht="16.5">
      <c r="P136" s="4"/>
      <c r="Q136" s="4"/>
      <c r="R136" s="4"/>
      <c r="S136" s="4"/>
      <c r="T136" s="4"/>
      <c r="U136" s="4"/>
      <c r="V136" s="4"/>
      <c r="W136" s="4"/>
      <c r="X136" s="2"/>
      <c r="Y136" s="2"/>
      <c r="AA136" s="3"/>
      <c r="AB136" s="3"/>
    </row>
    <row r="137" spans="16:26" ht="16.5">
      <c r="P137" s="4"/>
      <c r="Q137" s="4"/>
      <c r="R137" s="4"/>
      <c r="S137" s="4"/>
      <c r="T137" s="4"/>
      <c r="U137" s="4"/>
      <c r="V137" s="4"/>
      <c r="W137" s="4"/>
      <c r="X137" s="11"/>
      <c r="Y137" s="7"/>
      <c r="Z137" s="9"/>
    </row>
    <row r="138" spans="16:26" ht="15" customHeight="1">
      <c r="P138" s="4"/>
      <c r="Q138" s="4"/>
      <c r="R138" s="4"/>
      <c r="S138" s="4"/>
      <c r="T138" s="4"/>
      <c r="U138" s="4"/>
      <c r="V138" s="4"/>
      <c r="W138" s="4"/>
      <c r="X138" s="11"/>
      <c r="Y138" s="7"/>
      <c r="Z138" s="7"/>
    </row>
    <row r="139" spans="10:28" ht="16.5">
      <c r="J139" s="11"/>
      <c r="K139" s="12"/>
      <c r="L139" s="9"/>
      <c r="M139" s="3"/>
      <c r="N139" s="3"/>
      <c r="P139" s="4"/>
      <c r="Q139" s="4"/>
      <c r="R139" s="4"/>
      <c r="S139" s="4"/>
      <c r="T139" s="4"/>
      <c r="U139" s="4"/>
      <c r="V139" s="4"/>
      <c r="W139" s="4"/>
      <c r="X139" s="4"/>
      <c r="Z139" s="9"/>
      <c r="AA139" s="9"/>
      <c r="AB139" s="9"/>
    </row>
    <row r="140" spans="10:14" ht="16.5">
      <c r="J140" s="11"/>
      <c r="K140" s="12"/>
      <c r="L140" s="9"/>
      <c r="M140" s="3"/>
      <c r="N140" s="3"/>
    </row>
    <row r="141" spans="10:13" ht="16.5">
      <c r="J141" s="11"/>
      <c r="K141" s="12"/>
      <c r="M141" s="3"/>
    </row>
    <row r="149" ht="16.5">
      <c r="J149" s="4"/>
    </row>
    <row r="150" spans="10:28" ht="16.5">
      <c r="J150" s="10"/>
      <c r="K150" s="5"/>
      <c r="L150" s="4"/>
      <c r="M150" s="5"/>
      <c r="N150" s="4"/>
      <c r="X150" s="11"/>
      <c r="Y150" s="7"/>
      <c r="Z150" s="9"/>
      <c r="AA150" s="3"/>
      <c r="AB150" s="3"/>
    </row>
    <row r="151" spans="10:28" ht="16.5">
      <c r="J151" s="11"/>
      <c r="K151" s="8"/>
      <c r="L151" s="9"/>
      <c r="M151" s="3"/>
      <c r="N151" s="3"/>
      <c r="X151" s="11"/>
      <c r="Y151" s="7"/>
      <c r="Z151" s="9"/>
      <c r="AA151" s="3"/>
      <c r="AB151" s="3"/>
    </row>
    <row r="152" spans="10:28" ht="16.5">
      <c r="J152" s="11"/>
      <c r="K152" s="8"/>
      <c r="L152" s="9"/>
      <c r="M152" s="3"/>
      <c r="N152" s="3"/>
      <c r="X152" s="11"/>
      <c r="Y152" s="7"/>
      <c r="Z152" s="9"/>
      <c r="AA152" s="3"/>
      <c r="AB152" s="3"/>
    </row>
    <row r="153" spans="10:28" ht="16.5">
      <c r="J153" s="11"/>
      <c r="K153" s="8"/>
      <c r="L153" s="9"/>
      <c r="M153" s="3"/>
      <c r="N153" s="3"/>
      <c r="X153" s="11"/>
      <c r="Y153" s="7"/>
      <c r="Z153" s="9"/>
      <c r="AA153" s="3"/>
      <c r="AB153" s="3"/>
    </row>
    <row r="154" spans="10:28" ht="16.5">
      <c r="J154" s="11"/>
      <c r="K154" s="8"/>
      <c r="L154" s="9"/>
      <c r="M154" s="3"/>
      <c r="N154" s="3"/>
      <c r="X154" s="2"/>
      <c r="Y154" s="7"/>
      <c r="Z154" s="9"/>
      <c r="AA154" s="3"/>
      <c r="AB154" s="3"/>
    </row>
    <row r="155" spans="10:28" ht="16.5">
      <c r="J155" s="11"/>
      <c r="K155" s="8"/>
      <c r="L155" s="9"/>
      <c r="M155" s="3"/>
      <c r="N155" s="3"/>
      <c r="X155" s="11"/>
      <c r="Y155" s="7"/>
      <c r="Z155" s="9"/>
      <c r="AA155" s="3"/>
      <c r="AB155" s="3"/>
    </row>
    <row r="156" spans="10:28" ht="16.5">
      <c r="J156" s="11"/>
      <c r="K156" s="8"/>
      <c r="L156" s="9"/>
      <c r="M156" s="3"/>
      <c r="N156" s="3"/>
      <c r="X156" s="2"/>
      <c r="Y156" s="7"/>
      <c r="Z156" s="9"/>
      <c r="AA156" s="3"/>
      <c r="AB156" s="3"/>
    </row>
    <row r="157" spans="10:28" ht="16.5">
      <c r="J157" s="11"/>
      <c r="K157" s="8"/>
      <c r="L157" s="9"/>
      <c r="M157" s="3"/>
      <c r="N157" s="3"/>
      <c r="X157" s="2"/>
      <c r="Y157" s="7"/>
      <c r="Z157" s="9"/>
      <c r="AA157" s="3"/>
      <c r="AB157" s="3"/>
    </row>
    <row r="158" spans="10:28" ht="16.5">
      <c r="J158" s="11"/>
      <c r="K158" s="8"/>
      <c r="L158" s="9"/>
      <c r="M158" s="3"/>
      <c r="N158" s="3"/>
      <c r="X158" s="11"/>
      <c r="Y158" s="7"/>
      <c r="Z158" s="9"/>
      <c r="AA158" s="3"/>
      <c r="AB158" s="3"/>
    </row>
    <row r="159" spans="10:28" ht="16.5">
      <c r="J159" s="11"/>
      <c r="K159" s="8"/>
      <c r="L159" s="9"/>
      <c r="M159" s="3"/>
      <c r="N159" s="3"/>
      <c r="X159" s="11"/>
      <c r="Y159" s="7"/>
      <c r="Z159" s="9"/>
      <c r="AA159" s="3"/>
      <c r="AB159" s="3"/>
    </row>
    <row r="160" spans="10:28" ht="16.5">
      <c r="J160" s="11"/>
      <c r="K160" s="8"/>
      <c r="L160" s="9"/>
      <c r="M160" s="3"/>
      <c r="N160" s="3"/>
      <c r="X160" s="11"/>
      <c r="Y160" s="7"/>
      <c r="Z160" s="9"/>
      <c r="AA160" s="3"/>
      <c r="AB160" s="3"/>
    </row>
    <row r="161" spans="10:28" ht="16.5">
      <c r="J161" s="11"/>
      <c r="K161" s="8"/>
      <c r="L161" s="9"/>
      <c r="M161" s="3"/>
      <c r="N161" s="3"/>
      <c r="X161" s="11"/>
      <c r="Y161" s="7"/>
      <c r="Z161" s="9"/>
      <c r="AA161" s="3"/>
      <c r="AB161" s="3"/>
    </row>
    <row r="162" spans="10:28" ht="16.5">
      <c r="J162" s="13"/>
      <c r="K162" s="8"/>
      <c r="L162" s="9"/>
      <c r="M162" s="3"/>
      <c r="N162" s="3"/>
      <c r="P162" s="4"/>
      <c r="Q162" s="4"/>
      <c r="R162" s="4"/>
      <c r="S162" s="4"/>
      <c r="T162" s="4"/>
      <c r="U162" s="4"/>
      <c r="V162" s="4"/>
      <c r="W162" s="4"/>
      <c r="X162" s="11"/>
      <c r="Y162" s="7"/>
      <c r="Z162" s="9"/>
      <c r="AA162" s="3"/>
      <c r="AB162" s="3"/>
    </row>
    <row r="163" spans="10:14" ht="16.5">
      <c r="J163" s="11"/>
      <c r="K163" s="8"/>
      <c r="L163" s="9"/>
      <c r="M163" s="3"/>
      <c r="N163" s="3"/>
    </row>
    <row r="164" spans="10:14" ht="16.5">
      <c r="J164" s="11"/>
      <c r="K164" s="8"/>
      <c r="L164" s="9"/>
      <c r="M164" s="3"/>
      <c r="N164" s="3"/>
    </row>
    <row r="165" spans="10:14" ht="16.5">
      <c r="J165" s="11"/>
      <c r="K165" s="8"/>
      <c r="L165" s="9"/>
      <c r="M165" s="3"/>
      <c r="N165" s="3"/>
    </row>
    <row r="166" spans="10:14" ht="16.5">
      <c r="J166" s="11"/>
      <c r="K166" s="8"/>
      <c r="L166" s="9"/>
      <c r="M166" s="3"/>
      <c r="N166" s="3"/>
    </row>
    <row r="167" spans="10:13" ht="16.5">
      <c r="J167" s="11"/>
      <c r="K167" s="8"/>
      <c r="M167" s="3"/>
    </row>
    <row r="168" spans="10:13" ht="16.5">
      <c r="J168" s="11"/>
      <c r="K168" s="8"/>
      <c r="M168" s="3"/>
    </row>
    <row r="169" spans="11:14" ht="16.5">
      <c r="K169" s="9">
        <f>SUM(K151:K163)</f>
        <v>0</v>
      </c>
      <c r="L169" s="9"/>
      <c r="M169" s="9">
        <f>SUM(M151:M163)</f>
        <v>0</v>
      </c>
      <c r="N169" s="9">
        <f>SUM(N151:N168)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20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wrauser</cp:lastModifiedBy>
  <cp:lastPrinted>2014-06-13T09:01:55Z</cp:lastPrinted>
  <dcterms:created xsi:type="dcterms:W3CDTF">2000-06-16T06:39:16Z</dcterms:created>
  <dcterms:modified xsi:type="dcterms:W3CDTF">2014-06-13T09:04:17Z</dcterms:modified>
  <cp:category/>
  <cp:version/>
  <cp:contentType/>
  <cp:contentStatus/>
</cp:coreProperties>
</file>