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4620" windowWidth="15330" windowHeight="4670" tabRatio="601" activeTab="0"/>
  </bookViews>
  <sheets>
    <sheet name="現有水庫水壩" sheetId="1" r:id="rId1"/>
    <sheet name="新北" sheetId="2" r:id="rId2"/>
    <sheet name="臺中" sheetId="3" r:id="rId3"/>
    <sheet name="臺南" sheetId="4" r:id="rId4"/>
    <sheet name="高雄" sheetId="5" r:id="rId5"/>
    <sheet name="宜蘭" sheetId="6" r:id="rId6"/>
    <sheet name="桃園" sheetId="7" r:id="rId7"/>
    <sheet name="新竹" sheetId="8" r:id="rId8"/>
    <sheet name="苗栗" sheetId="9" r:id="rId9"/>
    <sheet name="南投" sheetId="10" r:id="rId10"/>
    <sheet name="嘉義" sheetId="11" r:id="rId11"/>
    <sheet name="屏東" sheetId="12" r:id="rId12"/>
    <sheet name="臺東" sheetId="13" r:id="rId13"/>
    <sheet name="花蓮" sheetId="14" r:id="rId14"/>
    <sheet name="澎湖" sheetId="15" r:id="rId15"/>
    <sheet name="基市" sheetId="16" r:id="rId16"/>
    <sheet name="竹市" sheetId="17" r:id="rId17"/>
    <sheet name="嘉市" sheetId="18" r:id="rId18"/>
    <sheet name="金門縣" sheetId="19" r:id="rId19"/>
    <sheet name="連江縣" sheetId="20" r:id="rId20"/>
  </sheets>
  <definedNames>
    <definedName name="_xlnm.Print_Area" localSheetId="16">'竹市'!$A$1:$K$25</definedName>
    <definedName name="_xlnm.Print_Area" localSheetId="5">'宜蘭'!$A$1:$K$29</definedName>
    <definedName name="_xlnm.Print_Area" localSheetId="13">'花蓮'!$A$1:$K$46</definedName>
    <definedName name="_xlnm.Print_Area" localSheetId="18">'金門縣'!$A$1:$K$58</definedName>
    <definedName name="_xlnm.Print_Area" localSheetId="9">'南投'!$A$1:$K$89</definedName>
    <definedName name="_xlnm.Print_Area" localSheetId="11">'屏東'!$A$1:$K$34</definedName>
    <definedName name="_xlnm.Print_Area" localSheetId="8">'苗栗'!$A$1:$K$56</definedName>
    <definedName name="_xlnm.Print_Area" localSheetId="6">'桃園'!$A$1:$K$39</definedName>
    <definedName name="_xlnm.Print_Area" localSheetId="4">'高雄'!$A$1:$K$66</definedName>
    <definedName name="_xlnm.Print_Area" localSheetId="15">'基市'!$A$1:$K$36</definedName>
    <definedName name="_xlnm.Print_Area" localSheetId="0">'現有水庫水壩'!$B$1:$I$53</definedName>
    <definedName name="_xlnm.Print_Area" localSheetId="19">'連江縣'!$A$1:$K$47</definedName>
    <definedName name="_xlnm.Print_Area" localSheetId="1">'新北'!$A$1:$K$59</definedName>
    <definedName name="_xlnm.Print_Area" localSheetId="7">'新竹'!$A$1:$K$50</definedName>
    <definedName name="_xlnm.Print_Area" localSheetId="17">'嘉市'!$A$1:$K$28</definedName>
    <definedName name="_xlnm.Print_Area" localSheetId="10">'嘉義'!$A$1:$K$44</definedName>
    <definedName name="_xlnm.Print_Area" localSheetId="2">'臺中'!$A$1:$K$50</definedName>
    <definedName name="_xlnm.Print_Area" localSheetId="12">'臺東'!$A$1:$K$29</definedName>
    <definedName name="_xlnm.Print_Area" localSheetId="3">'臺南'!$A$1:$K$87</definedName>
    <definedName name="_xlnm.Print_Area" localSheetId="14">'澎湖'!$A$1:$K$52</definedName>
  </definedNames>
  <calcPr fullCalcOnLoad="1"/>
</workbook>
</file>

<file path=xl/sharedStrings.xml><?xml version="1.0" encoding="utf-8"?>
<sst xmlns="http://schemas.openxmlformats.org/spreadsheetml/2006/main" count="2390" uniqueCount="691">
  <si>
    <t>數量</t>
  </si>
  <si>
    <t>滿水面積</t>
  </si>
  <si>
    <t>有效容量</t>
  </si>
  <si>
    <t>總容量</t>
  </si>
  <si>
    <t>(座)</t>
  </si>
  <si>
    <t>排序</t>
  </si>
  <si>
    <t>(公頃)</t>
  </si>
  <si>
    <t>八十二年五月底</t>
  </si>
  <si>
    <t>八十三年五月底</t>
  </si>
  <si>
    <t>八十四年五月底</t>
  </si>
  <si>
    <t>八十五年五月底</t>
  </si>
  <si>
    <t>八十六年五月底</t>
  </si>
  <si>
    <t>宜蘭縣</t>
  </si>
  <si>
    <t>桃園縣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</si>
  <si>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</si>
  <si>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</si>
  <si>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</si>
  <si>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</si>
  <si>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</si>
  <si>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</si>
  <si>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</si>
  <si>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</si>
  <si>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</si>
  <si>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</si>
  <si>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</si>
  <si>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</si>
  <si>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</si>
  <si>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水庫與水壩</t>
  </si>
  <si>
    <t>完工年</t>
  </si>
  <si>
    <t>引水溪流</t>
  </si>
  <si>
    <t>位  置</t>
  </si>
  <si>
    <t>壩    型</t>
  </si>
  <si>
    <t>功用</t>
  </si>
  <si>
    <t>名      稱</t>
  </si>
  <si>
    <t>名   稱</t>
  </si>
  <si>
    <t>(公尺)</t>
  </si>
  <si>
    <t>北勢溪</t>
  </si>
  <si>
    <t>混凝土拱壩</t>
  </si>
  <si>
    <t>大漢溪</t>
  </si>
  <si>
    <t>復興鄉</t>
  </si>
  <si>
    <t>峨眉溪</t>
  </si>
  <si>
    <t>峨眉鄉</t>
  </si>
  <si>
    <t>寶山鄉</t>
  </si>
  <si>
    <t>造橋鄉</t>
  </si>
  <si>
    <t>老田寮溪</t>
  </si>
  <si>
    <t>頭屋鄉</t>
  </si>
  <si>
    <t>大甲溪</t>
  </si>
  <si>
    <t>濁水溪</t>
  </si>
  <si>
    <t>魚池鄉</t>
  </si>
  <si>
    <t>霧社溪</t>
  </si>
  <si>
    <t>仁愛鄉</t>
  </si>
  <si>
    <t>曾文溪</t>
  </si>
  <si>
    <t>大埔鄉</t>
  </si>
  <si>
    <t>八掌溪</t>
  </si>
  <si>
    <t>龜 重 溪</t>
  </si>
  <si>
    <t>曾 文 溪</t>
  </si>
  <si>
    <t>高 屏 溪</t>
  </si>
  <si>
    <t>東 港 溪</t>
  </si>
  <si>
    <t>恆春鎮</t>
  </si>
  <si>
    <t>東港溪</t>
  </si>
  <si>
    <t>牡丹鄉</t>
  </si>
  <si>
    <t>港底溪</t>
  </si>
  <si>
    <t>湖西鄉</t>
  </si>
  <si>
    <t>馬公市</t>
  </si>
  <si>
    <t>—</t>
  </si>
  <si>
    <t>白沙鄉</t>
  </si>
  <si>
    <t>望安鄉</t>
  </si>
  <si>
    <t>西嶼鄉</t>
  </si>
  <si>
    <t>土壩</t>
  </si>
  <si>
    <t>七美鄉</t>
  </si>
  <si>
    <t>暖暖區</t>
  </si>
  <si>
    <t>新山溪</t>
  </si>
  <si>
    <t>客雅溪</t>
  </si>
  <si>
    <t>給水、觀光旅遊</t>
  </si>
  <si>
    <t>八十六年五月底</t>
  </si>
  <si>
    <t>八十六年底</t>
  </si>
  <si>
    <t>八十七年底</t>
  </si>
  <si>
    <t>八十七年底</t>
  </si>
  <si>
    <t>座數或</t>
  </si>
  <si>
    <r>
      <t>(10</t>
    </r>
    <r>
      <rPr>
        <vertAlign val="superscript"/>
        <sz val="15"/>
        <rFont val="標楷體"/>
        <family val="4"/>
      </rPr>
      <t>6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</si>
  <si>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八十年六月底</t>
  </si>
  <si>
    <t>(同翡翠、碧潭攔河壩)</t>
  </si>
  <si>
    <t>八十一年五月底</t>
  </si>
  <si>
    <t>座數或</t>
  </si>
  <si>
    <t>八十年六月底</t>
  </si>
  <si>
    <t>(同石門、榮華壩)</t>
  </si>
  <si>
    <t>八十一年五月底</t>
  </si>
  <si>
    <t>八十六年五月底</t>
  </si>
  <si>
    <t>八十六年底</t>
  </si>
  <si>
    <t>八十七年底</t>
  </si>
  <si>
    <t>(同大埔、寶山)</t>
  </si>
  <si>
    <t>(同劍潭、明德、永和山)</t>
  </si>
  <si>
    <t>(同劍潭、明德、永和山、鯉魚潭(1期))</t>
  </si>
  <si>
    <r>
      <t>(同劍潭、明德、永和山、鯉魚潭(1期))</t>
    </r>
  </si>
  <si>
    <t>(同谷關、德基、石岡壩)</t>
  </si>
  <si>
    <t>(同日月潭、霧社、頭社)</t>
  </si>
  <si>
    <t>(同鹿寮溪、曾文、仁義潭)</t>
  </si>
  <si>
    <t>(同尖山埤、烏山頭、虎頭埤、鹽水埤、德元埤、白河、鏡面)</t>
  </si>
  <si>
    <t>(同尖山埤、烏山頭、虎頭埤、鹽水埤、德元埤、白河、鏡面、南化)</t>
  </si>
  <si>
    <t>表六十八、臺南縣現有水庫與水壩(續)</t>
  </si>
  <si>
    <t xml:space="preserve"> </t>
  </si>
  <si>
    <t>(同成功、興仁、東衛、赤崁地下水庫、西安、小池)</t>
  </si>
  <si>
    <t>(同成功、興仁、東衛、赤崁地下水庫、西安、小池、七美)</t>
  </si>
  <si>
    <t xml:space="preserve"> 赤崁地下水庫</t>
  </si>
  <si>
    <t>(同西勢、 新山)</t>
  </si>
  <si>
    <t>(同青草湖)</t>
  </si>
  <si>
    <t>青  草  湖</t>
  </si>
  <si>
    <t>(同蘭潭)</t>
  </si>
  <si>
    <t>八十八年底</t>
  </si>
  <si>
    <r>
      <t>(同劍潭、明德、永和山、鯉魚潭(1期)、扒子岡)</t>
    </r>
  </si>
  <si>
    <t>灌溉</t>
  </si>
  <si>
    <t>(同鹿寮溪、曾文、仁義潭、內埔子)</t>
  </si>
  <si>
    <t>民雄鄉</t>
  </si>
  <si>
    <t>八十八年底</t>
  </si>
  <si>
    <t>土石壩</t>
  </si>
  <si>
    <t>(同澄清湖、阿公店、鳳山)</t>
  </si>
  <si>
    <t>(同龍鑾潭、東港溪攔河壩)</t>
  </si>
  <si>
    <t>(同龍鑾潭、東港溪攔河壩、牡丹)</t>
  </si>
  <si>
    <r>
      <t>灌</t>
    </r>
    <r>
      <rPr>
        <sz val="12"/>
        <rFont val="標楷體"/>
        <family val="4"/>
      </rPr>
      <t>溉、觀光</t>
    </r>
  </si>
  <si>
    <t>灌　　　　　溉</t>
  </si>
  <si>
    <t>(   同  翡  翠  、  碧  潭  攔  河  壩   )</t>
  </si>
  <si>
    <t>(    同   石   門   、   榮   華   壩    )</t>
  </si>
  <si>
    <t>(    同    大    埔    、    寶    山    )</t>
  </si>
  <si>
    <r>
      <t>(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劍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明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德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永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和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鯉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魚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1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期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</si>
  <si>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  同  谷  關  、  德  基  、  石  岡  壩  )</t>
  </si>
  <si>
    <t>(  同  日  月  潭  、  霧  社  、  頭  社  )</t>
  </si>
  <si>
    <r>
      <t>(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同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鹿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寮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溪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曾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文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仁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義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潭</t>
    </r>
    <r>
      <rPr>
        <sz val="9"/>
        <rFont val="標楷體"/>
        <family val="4"/>
      </rPr>
      <t xml:space="preserve">  </t>
    </r>
    <r>
      <rPr>
        <sz val="12"/>
        <rFont val="標楷體"/>
        <family val="4"/>
      </rPr>
      <t>)</t>
    </r>
  </si>
  <si>
    <r>
      <t xml:space="preserve">(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同  澄  清  湖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、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阿  公  店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、 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鳳  山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 xml:space="preserve"> )</t>
    </r>
  </si>
  <si>
    <t>(  同  龍  鑾  潭  、  東  港  溪  攔  河  壩  )</t>
  </si>
  <si>
    <t>(    同    西    勢    、    新    山    )</t>
  </si>
  <si>
    <t>(       同       青       草       湖       )</t>
  </si>
  <si>
    <t>(　　　　 同　　　　 蘭　　　　 潭　　　　 )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</si>
  <si>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</si>
  <si>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</si>
  <si>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r>
      <t>(10</t>
    </r>
    <r>
      <rPr>
        <vertAlign val="superscript"/>
        <sz val="14"/>
        <rFont val="標楷體"/>
        <family val="4"/>
      </rPr>
      <t>4</t>
    </r>
    <r>
      <rPr>
        <sz val="14"/>
        <rFont val="標楷體"/>
        <family val="4"/>
      </rPr>
      <t>M</t>
    </r>
    <r>
      <rPr>
        <vertAlign val="superscript"/>
        <sz val="14"/>
        <rFont val="標楷體"/>
        <family val="4"/>
      </rPr>
      <t>3</t>
    </r>
    <r>
      <rPr>
        <sz val="14"/>
        <rFont val="標楷體"/>
        <family val="4"/>
      </rPr>
      <t>)</t>
    </r>
  </si>
  <si>
    <r>
      <t>(10</t>
    </r>
    <r>
      <rPr>
        <vertAlign val="superscript"/>
        <sz val="15"/>
        <rFont val="標楷體"/>
        <family val="4"/>
      </rPr>
      <t>4</t>
    </r>
    <r>
      <rPr>
        <sz val="15"/>
        <rFont val="標楷體"/>
        <family val="4"/>
      </rPr>
      <t>M</t>
    </r>
    <r>
      <rPr>
        <vertAlign val="superscript"/>
        <sz val="15"/>
        <rFont val="標楷體"/>
        <family val="4"/>
      </rPr>
      <t>3</t>
    </r>
    <r>
      <rPr>
        <sz val="15"/>
        <rFont val="標楷體"/>
        <family val="4"/>
      </rPr>
      <t>)</t>
    </r>
  </si>
  <si>
    <t>東勢坑溪攔河堰</t>
  </si>
  <si>
    <t>七堵區</t>
  </si>
  <si>
    <t>橡皮壩</t>
  </si>
  <si>
    <t>混凝土堰</t>
  </si>
  <si>
    <t>烈嶼鄉</t>
  </si>
  <si>
    <t>混凝土壩</t>
  </si>
  <si>
    <t>金寧鄉</t>
  </si>
  <si>
    <t>養殖、觀光</t>
  </si>
  <si>
    <t>公共給水</t>
  </si>
  <si>
    <t>混凝土堰</t>
  </si>
  <si>
    <t>粗坑溪</t>
  </si>
  <si>
    <t>員山鄉</t>
  </si>
  <si>
    <t>立霧溪</t>
  </si>
  <si>
    <t>金沙溪</t>
  </si>
  <si>
    <t>前埔溪</t>
  </si>
  <si>
    <t>山外溪</t>
  </si>
  <si>
    <t>瓊林溪</t>
  </si>
  <si>
    <t>金湖鎮</t>
  </si>
  <si>
    <t>金沙鎮</t>
  </si>
  <si>
    <t>萬大溪</t>
  </si>
  <si>
    <t>銃櫃溪</t>
  </si>
  <si>
    <t>北港溪</t>
  </si>
  <si>
    <t>南港溪</t>
  </si>
  <si>
    <t>集集鎮</t>
  </si>
  <si>
    <t>混凝土堰</t>
  </si>
  <si>
    <t>國姓鄉</t>
  </si>
  <si>
    <t>水里鄉</t>
  </si>
  <si>
    <r>
      <t>大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旗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堰</t>
    </r>
  </si>
  <si>
    <t>隘寮溪</t>
  </si>
  <si>
    <t>新園鄉</t>
  </si>
  <si>
    <t>士林攔河堰</t>
  </si>
  <si>
    <t>泰安鄉</t>
  </si>
  <si>
    <t>攔砂</t>
  </si>
  <si>
    <t>獅 龍 溪</t>
  </si>
  <si>
    <t>荖 濃 溪</t>
  </si>
  <si>
    <t>八掌溪</t>
  </si>
  <si>
    <t>土石壩</t>
  </si>
  <si>
    <t>朴子溪</t>
  </si>
  <si>
    <t>番路鄉</t>
  </si>
  <si>
    <t>混凝土壩</t>
  </si>
  <si>
    <t>鹿野溪</t>
  </si>
  <si>
    <t>流麻溝</t>
  </si>
  <si>
    <t>鹿 寮 溪</t>
  </si>
  <si>
    <t>混凝土心牆土壩</t>
  </si>
  <si>
    <t>混凝土心牆土壩</t>
  </si>
  <si>
    <t>橡皮壩</t>
  </si>
  <si>
    <t>茄 苳 溪</t>
  </si>
  <si>
    <t>塭厝廓溪</t>
  </si>
  <si>
    <t>白 河 溪</t>
  </si>
  <si>
    <t>─</t>
  </si>
  <si>
    <t>望安鄉</t>
  </si>
  <si>
    <t>(　同　粗　坑　堰　)</t>
  </si>
  <si>
    <r>
      <t>( 同 劍 潭 、 明 德 、 永 和 山 、 鯉 魚 潭 ( 1 期 ) )</t>
    </r>
  </si>
  <si>
    <r>
      <t>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安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</si>
  <si>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r>
      <t>南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港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溪</t>
    </r>
  </si>
  <si>
    <t>土壩</t>
  </si>
  <si>
    <t>鳶　山　堰</t>
  </si>
  <si>
    <t>大漢溪</t>
  </si>
  <si>
    <t>阿　玉　壩</t>
  </si>
  <si>
    <t>桶後溪</t>
  </si>
  <si>
    <t>羅　好　壩</t>
  </si>
  <si>
    <r>
      <t>南勢溪</t>
    </r>
    <r>
      <rPr>
        <sz val="12"/>
        <rFont val="Times New Roman"/>
        <family val="1"/>
      </rPr>
      <t xml:space="preserve"> </t>
    </r>
  </si>
  <si>
    <t>桂　山　壩</t>
  </si>
  <si>
    <t>粗　坑　壩</t>
  </si>
  <si>
    <t>新店溪</t>
  </si>
  <si>
    <t>直　潭　壩</t>
  </si>
  <si>
    <t>青　潭　堰</t>
  </si>
  <si>
    <t>榮 華 壩</t>
  </si>
  <si>
    <t>攔      砂、發      電</t>
  </si>
  <si>
    <t>頭前溪</t>
  </si>
  <si>
    <t>小雪溪</t>
  </si>
  <si>
    <t>秀林鄉</t>
  </si>
  <si>
    <t>美崙溪</t>
  </si>
  <si>
    <t>木瓜溪</t>
  </si>
  <si>
    <t>美崙溪攔河堰</t>
  </si>
  <si>
    <t>溪　 畔　 壩</t>
  </si>
  <si>
    <t>龍　 溪 　壩</t>
  </si>
  <si>
    <t>龍　 鳳　 壩</t>
  </si>
  <si>
    <t>木　 瓜　 壩</t>
  </si>
  <si>
    <t>水　 簾 　壩</t>
  </si>
  <si>
    <r>
      <t>翡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翠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</si>
  <si>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石門水庫</t>
  </si>
  <si>
    <t>(同巴陵壩、榮華壩、石門水庫、後村堰)</t>
  </si>
  <si>
    <r>
      <t>劍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</si>
  <si>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明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德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</si>
  <si>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土壩</t>
  </si>
  <si>
    <t>八十九年底</t>
  </si>
  <si>
    <t>壩堰型式</t>
  </si>
  <si>
    <t>壩堰高</t>
  </si>
  <si>
    <t>壩堰長</t>
  </si>
  <si>
    <t>(同翡翠水庫、阿玉壩、羅好壩、桂山壩、粗坑壩、直潭壩、青潭堰、碧潭攔河堰、鳶山堰、三峽河堰)</t>
  </si>
  <si>
    <t>(同翡翠水庫、阿玉壩、羅好壩、桂山壩、粗坑壩、直潭壩、青潭堰、碧潭攔河堰、鳶山堰、三峽河堰)</t>
  </si>
  <si>
    <r>
      <t>寶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山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</si>
  <si>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大</t>
    </r>
    <r>
      <rPr>
        <sz val="17"/>
        <rFont val="Times New Roman"/>
        <family val="1"/>
      </rPr>
      <t xml:space="preserve">  </t>
    </r>
    <r>
      <rPr>
        <sz val="12"/>
        <rFont val="標楷體"/>
        <family val="4"/>
      </rPr>
      <t>埔</t>
    </r>
    <r>
      <rPr>
        <sz val="16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</si>
  <si>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隆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恩　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</si>
  <si>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(同寶山水庫、燥樹排攔河堰、隆恩堰、大埔水庫)</t>
  </si>
  <si>
    <t>鯉魚潭水庫</t>
  </si>
  <si>
    <t>永和山水庫</t>
  </si>
  <si>
    <r>
      <t>(同劍潭水庫、永和山水庫、明德水庫、扒子岡水庫、鯉魚潭水庫、士林攔河堰)</t>
    </r>
  </si>
  <si>
    <t>(同劍潭水庫、永和山水庫、明德水庫、扒子岡水庫、鯉魚潭水庫、士林攔河堰)</t>
  </si>
  <si>
    <t>青　山　壩</t>
  </si>
  <si>
    <t>天　輪　壩</t>
  </si>
  <si>
    <r>
      <t>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基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</si>
  <si>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谷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關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8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</si>
  <si>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t>(同大旗堰、北山坑堰、霧社水庫、奧萬大壩、武界壩、日月潭水庫、明湖水庫、明潭水庫、銃櫃壩、鹿谷攔河堰、頭社水庫、集集攔河堰 )</t>
  </si>
  <si>
    <t>(同大旗堰、北山坑堰、霧社水庫、奧萬大壩、武界壩、日月潭水庫、明湖水庫、明潭水庫、銃櫃壩、鹿谷攔河堰、頭社水庫、集集攔河堰 )</t>
  </si>
  <si>
    <r>
      <t>內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埔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</si>
  <si>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義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</si>
  <si>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曾</t>
    </r>
    <r>
      <rPr>
        <sz val="7"/>
        <rFont val="標楷體"/>
        <family val="4"/>
      </rPr>
      <t>　</t>
    </r>
    <r>
      <rPr>
        <sz val="12"/>
        <rFont val="標楷體"/>
        <family val="4"/>
      </rPr>
      <t>文</t>
    </r>
    <r>
      <rPr>
        <sz val="7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</si>
  <si>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(同內埔子水庫、仁義潭水庫、吳鳳橋攔河堰、曾文水庫)</t>
  </si>
  <si>
    <t>(同內埔子水庫、仁義潭水庫、吳鳳橋攔河堰、曾文水庫)</t>
  </si>
  <si>
    <t>(同鹿寮溪水庫、白河水庫、尖山埤水庫、德元埤水庫、烏山頭水庫、南化水庫、鏡面水庫、玉峰堰、鹽水埤水庫、虎頭埤水庫)</t>
  </si>
  <si>
    <t>鹿寮溪水庫</t>
  </si>
  <si>
    <t>尖山埤水庫</t>
  </si>
  <si>
    <t>德元埤水庫</t>
  </si>
  <si>
    <t>烏山頭水庫</t>
  </si>
  <si>
    <t>鹽水埤水庫</t>
  </si>
  <si>
    <t>虎頭埤水庫</t>
  </si>
  <si>
    <t>玉　峰　堰</t>
  </si>
  <si>
    <t>高屏溪攔河堰</t>
  </si>
  <si>
    <r>
      <t>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清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</si>
  <si>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</si>
  <si>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阿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店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</si>
  <si>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旗 山 溪</t>
  </si>
  <si>
    <r>
      <t>混</t>
    </r>
    <r>
      <rPr>
        <sz val="12"/>
        <rFont val="標楷體"/>
        <family val="4"/>
      </rPr>
      <t>凝</t>
    </r>
    <r>
      <rPr>
        <sz val="12"/>
        <rFont val="標楷體"/>
        <family val="4"/>
      </rPr>
      <t>土</t>
    </r>
    <r>
      <rPr>
        <sz val="12"/>
        <rFont val="標楷體"/>
        <family val="4"/>
      </rPr>
      <t>堰</t>
    </r>
  </si>
  <si>
    <t>(同隘寮堰、東港溪攔河壩、牡丹水庫、龍鑾潭水庫 )</t>
  </si>
  <si>
    <r>
      <t>(</t>
    </r>
    <r>
      <rPr>
        <sz val="12"/>
        <rFont val="標楷體"/>
        <family val="4"/>
      </rPr>
      <t>同隘寮堰、東港溪攔河壩、牡丹水庫、龍鑾潭水庫</t>
    </r>
    <r>
      <rPr>
        <sz val="12"/>
        <rFont val="Times New Roman"/>
        <family val="1"/>
      </rPr>
      <t xml:space="preserve"> )</t>
    </r>
  </si>
  <si>
    <t>天然積水</t>
  </si>
  <si>
    <r>
      <t xml:space="preserve"> 龍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鑾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潭</t>
    </r>
    <r>
      <rPr>
        <sz val="11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</si>
  <si>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卑南上圳攔河堰</t>
  </si>
  <si>
    <t>延平鄉</t>
  </si>
  <si>
    <t>綠島鄉</t>
  </si>
  <si>
    <t>酬　勤　水　庫</t>
  </si>
  <si>
    <t xml:space="preserve"> (同卑南上圳攔河堰、酬勤水庫)</t>
  </si>
  <si>
    <t>龍溪</t>
  </si>
  <si>
    <t>(同溪畔壩、美崙溪攔河堰、龍溪壩、龍鳳壩、木瓜壩、水簾壩)</t>
  </si>
  <si>
    <t>(同溪畔壩、美崙溪攔河堰、龍溪壩、龍鳳壩、木瓜壩、水簾壩)</t>
  </si>
  <si>
    <r>
      <t xml:space="preserve"> 東</t>
    </r>
    <r>
      <rPr>
        <sz val="7"/>
        <rFont val="標楷體"/>
        <family val="4"/>
      </rPr>
      <t>　</t>
    </r>
    <r>
      <rPr>
        <sz val="12"/>
        <rFont val="標楷體"/>
        <family val="4"/>
      </rPr>
      <t>衛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</si>
  <si>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小</t>
    </r>
    <r>
      <rPr>
        <sz val="7"/>
        <rFont val="標楷體"/>
        <family val="4"/>
      </rPr>
      <t>　</t>
    </r>
    <r>
      <rPr>
        <sz val="12"/>
        <rFont val="標楷體"/>
        <family val="4"/>
      </rPr>
      <t>池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</si>
  <si>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西</t>
    </r>
    <r>
      <rPr>
        <sz val="7"/>
        <rFont val="標楷體"/>
        <family val="4"/>
      </rPr>
      <t>　</t>
    </r>
    <r>
      <rPr>
        <sz val="12"/>
        <rFont val="標楷體"/>
        <family val="4"/>
      </rPr>
      <t>安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</si>
  <si>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興</t>
    </r>
    <r>
      <rPr>
        <sz val="7"/>
        <rFont val="標楷體"/>
        <family val="4"/>
      </rPr>
      <t>　</t>
    </r>
    <r>
      <rPr>
        <sz val="12"/>
        <rFont val="標楷體"/>
        <family val="4"/>
      </rPr>
      <t>仁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</si>
  <si>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成</t>
    </r>
    <r>
      <rPr>
        <sz val="7"/>
        <rFont val="標楷體"/>
        <family val="4"/>
      </rPr>
      <t>　</t>
    </r>
    <r>
      <rPr>
        <sz val="12"/>
        <rFont val="標楷體"/>
        <family val="4"/>
      </rPr>
      <t>功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</si>
  <si>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r>
      <t xml:space="preserve"> 七</t>
    </r>
    <r>
      <rPr>
        <sz val="7"/>
        <rFont val="標楷體"/>
        <family val="4"/>
      </rPr>
      <t>　</t>
    </r>
    <r>
      <rPr>
        <sz val="12"/>
        <rFont val="標楷體"/>
        <family val="4"/>
      </rPr>
      <t>美</t>
    </r>
    <r>
      <rPr>
        <sz val="9"/>
        <rFont val="標楷體"/>
        <family val="4"/>
      </rPr>
      <t>　</t>
    </r>
    <r>
      <rPr>
        <sz val="12"/>
        <rFont val="標楷體"/>
        <family val="4"/>
      </rPr>
      <t>水</t>
    </r>
    <r>
      <rPr>
        <sz val="7"/>
        <rFont val="標楷體"/>
        <family val="4"/>
      </rPr>
      <t>　</t>
    </r>
    <r>
      <rPr>
        <sz val="12"/>
        <rFont val="標楷體"/>
        <family val="4"/>
      </rPr>
      <t>庫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</si>
  <si>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</si>
  <si>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</si>
  <si>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公</t>
    </r>
    <r>
      <rPr>
        <sz val="12"/>
        <rFont val="標楷體"/>
        <family val="4"/>
      </rPr>
      <t>共</t>
    </r>
    <r>
      <rPr>
        <sz val="12"/>
        <rFont val="標楷體"/>
        <family val="4"/>
      </rPr>
      <t>給</t>
    </r>
    <r>
      <rPr>
        <sz val="12"/>
        <rFont val="標楷體"/>
        <family val="4"/>
      </rPr>
      <t>水</t>
    </r>
  </si>
  <si>
    <t>新　山　水　庫</t>
  </si>
  <si>
    <t>西　勢　水　庫</t>
  </si>
  <si>
    <r>
      <t>瑪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陵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攔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9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</si>
  <si>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蘭潭水庫</t>
  </si>
  <si>
    <t>田浦水庫</t>
  </si>
  <si>
    <t>擎天水庫</t>
  </si>
  <si>
    <t>金沙水庫</t>
  </si>
  <si>
    <t>瓊林水庫</t>
  </si>
  <si>
    <t>山西水庫</t>
  </si>
  <si>
    <t>(同慈湖水庫、西湖、蓮湖、菱湖、榮湖、田浦水庫、擎天水庫、金沙水庫、太湖、蘭湖、陽明湖、瓊林水庫、山西水庫)</t>
  </si>
  <si>
    <t>蘭　　湖</t>
  </si>
  <si>
    <t>太　　湖</t>
  </si>
  <si>
    <t>蓮　　湖</t>
  </si>
  <si>
    <r>
      <t>陽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明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湖</t>
    </r>
  </si>
  <si>
    <t>(同阪里水庫、東湧水庫、津沙水庫、津沙一號水庫、儲水沃水庫、秋桂山水庫、勝利水庫)</t>
  </si>
  <si>
    <t>北竿鄉</t>
  </si>
  <si>
    <t>東引鄉</t>
  </si>
  <si>
    <t>南竿鄉</t>
  </si>
  <si>
    <t>津沙一號水庫</t>
  </si>
  <si>
    <r>
      <t>津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沙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</si>
  <si>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東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湧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</si>
  <si>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勝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利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</si>
  <si>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</si>
  <si>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</si>
  <si>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時間別及</t>
  </si>
  <si>
    <t>水庫所在縣市別</t>
  </si>
  <si>
    <t>八十六年五月底</t>
  </si>
  <si>
    <t>八十六年底</t>
  </si>
  <si>
    <t>八十七年底</t>
  </si>
  <si>
    <t>八十八年底</t>
  </si>
  <si>
    <t>臺灣省合計</t>
  </si>
  <si>
    <t>臺北市</t>
  </si>
  <si>
    <t>金門縣</t>
  </si>
  <si>
    <t>連江縣</t>
  </si>
  <si>
    <t>馬　鞍　壩</t>
  </si>
  <si>
    <t>石　岡　壩</t>
  </si>
  <si>
    <t>(同德基水庫、青山壩、谷關水庫、天輪壩、馬鞍壩、石岡壩)</t>
  </si>
  <si>
    <t>水庫或壩堰</t>
  </si>
  <si>
    <t>水庫或壩堰</t>
  </si>
  <si>
    <t>水庫或壩堰</t>
  </si>
  <si>
    <t xml:space="preserve">…  </t>
  </si>
  <si>
    <t xml:space="preserve">…  </t>
  </si>
  <si>
    <t xml:space="preserve">… </t>
  </si>
  <si>
    <t>水庫或壩堰</t>
  </si>
  <si>
    <t>客雅溪</t>
  </si>
  <si>
    <t>新竹市</t>
  </si>
  <si>
    <t>土石壩</t>
  </si>
  <si>
    <t>(   同   谷   關   、   德   基   、   石   岡   壩   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</si>
  <si>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</si>
  <si>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</si>
  <si>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鹿</t>
    </r>
    <r>
      <rPr>
        <sz val="12"/>
        <rFont val="標楷體"/>
        <family val="4"/>
      </rPr>
      <t>寮</t>
    </r>
    <r>
      <rPr>
        <sz val="12"/>
        <rFont val="標楷體"/>
        <family val="4"/>
      </rPr>
      <t>溪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曾</t>
    </r>
    <r>
      <rPr>
        <sz val="12"/>
        <rFont val="標楷體"/>
        <family val="4"/>
      </rPr>
      <t>文</t>
    </r>
    <r>
      <rPr>
        <sz val="12"/>
        <rFont val="標楷體"/>
        <family val="4"/>
      </rPr>
      <t>、</t>
    </r>
    <r>
      <rPr>
        <sz val="12"/>
        <rFont val="標楷體"/>
        <family val="4"/>
      </rPr>
      <t>仁</t>
    </r>
    <r>
      <rPr>
        <sz val="12"/>
        <rFont val="標楷體"/>
        <family val="4"/>
      </rPr>
      <t>義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內</t>
    </r>
    <r>
      <rPr>
        <sz val="12"/>
        <rFont val="標楷體"/>
        <family val="4"/>
      </rPr>
      <t>埔</t>
    </r>
    <r>
      <rPr>
        <sz val="12"/>
        <rFont val="標楷體"/>
        <family val="4"/>
      </rPr>
      <t>子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</si>
  <si>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同澄清湖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阿公店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鳳山</t>
    </r>
    <r>
      <rPr>
        <sz val="12"/>
        <rFont val="標楷體"/>
        <family val="4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</si>
  <si>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龍</t>
    </r>
    <r>
      <rPr>
        <sz val="12"/>
        <rFont val="標楷體"/>
        <family val="4"/>
      </rPr>
      <t>鑾</t>
    </r>
    <r>
      <rPr>
        <sz val="12"/>
        <rFont val="標楷體"/>
        <family val="4"/>
      </rPr>
      <t>潭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東</t>
    </r>
    <r>
      <rPr>
        <sz val="12"/>
        <rFont val="標楷體"/>
        <family val="4"/>
      </rPr>
      <t>港</t>
    </r>
    <r>
      <rPr>
        <sz val="12"/>
        <rFont val="標楷體"/>
        <family val="4"/>
      </rPr>
      <t>溪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牡</t>
    </r>
    <r>
      <rPr>
        <sz val="12"/>
        <rFont val="標楷體"/>
        <family val="4"/>
      </rPr>
      <t>丹</t>
    </r>
    <r>
      <rPr>
        <sz val="12"/>
        <rFont val="標楷體"/>
        <family val="4"/>
      </rPr>
      <t>)</t>
    </r>
  </si>
  <si>
    <t>(同西勢、新山)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</si>
  <si>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</si>
  <si>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r>
      <t>(同劍潭、明德、永和山、鯉魚潭(</t>
    </r>
    <r>
      <rPr>
        <sz val="12"/>
        <rFont val="標楷體"/>
        <family val="4"/>
      </rPr>
      <t>1期</t>
    </r>
    <r>
      <rPr>
        <sz val="12"/>
        <rFont val="標楷體"/>
        <family val="4"/>
      </rPr>
      <t>)、扒子岡)</t>
    </r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</si>
  <si>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燥樹排攔河堰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</si>
  <si>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r>
      <t>(同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</si>
  <si>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後</t>
    </r>
    <r>
      <rPr>
        <sz val="12"/>
        <rFont val="標楷體"/>
        <family val="4"/>
      </rPr>
      <t>村</t>
    </r>
    <r>
      <rPr>
        <sz val="12"/>
        <rFont val="標楷體"/>
        <family val="4"/>
      </rPr>
      <t>堰</t>
    </r>
    <r>
      <rPr>
        <sz val="12"/>
        <rFont val="標楷體"/>
        <family val="4"/>
      </rPr>
      <t>)</t>
    </r>
  </si>
  <si>
    <t>(同粗坑堰)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</si>
  <si>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翡</t>
    </r>
    <r>
      <rPr>
        <sz val="12"/>
        <rFont val="標楷體"/>
        <family val="4"/>
      </rPr>
      <t>翠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碧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攔</t>
    </r>
    <r>
      <rPr>
        <sz val="12"/>
        <rFont val="標楷體"/>
        <family val="4"/>
      </rPr>
      <t>河</t>
    </r>
    <r>
      <rPr>
        <sz val="12"/>
        <rFont val="標楷體"/>
        <family val="4"/>
      </rPr>
      <t>壩</t>
    </r>
    <r>
      <rPr>
        <sz val="12"/>
        <rFont val="標楷體"/>
        <family val="4"/>
      </rPr>
      <t>)</t>
    </r>
  </si>
  <si>
    <r>
      <t xml:space="preserve"> 烏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溝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蓄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5"/>
        <rFont val="標楷體"/>
        <family val="4"/>
      </rPr>
      <t xml:space="preserve"> </t>
    </r>
    <r>
      <rPr>
        <sz val="12"/>
        <rFont val="標楷體"/>
        <family val="4"/>
      </rPr>
      <t>塘</t>
    </r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</si>
  <si>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</si>
  <si>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</si>
  <si>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後　村　堰</t>
  </si>
  <si>
    <t>鶯歌鎮、樹林鎮</t>
  </si>
  <si>
    <t>(同翡翠水庫、阿玉壩、羅好壩、桂山壩、粗坑壩、直潭壩、青潭堰、碧潭攔河堰、鳶山堰、後村堰、三峽河堰)</t>
  </si>
  <si>
    <t>(同翡翠水庫、阿玉壩、羅好壩、桂山壩、粗坑壩、直潭壩、青潭堰、碧潭攔河堰、鳶山堰、後村堰、三峽河堰)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</si>
  <si>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</si>
  <si>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龍潭鄉、大溪鎮、復興鄉</t>
  </si>
  <si>
    <t>(同巴陵壩、榮華壩、石門水庫)</t>
  </si>
  <si>
    <r>
      <t>(同寶山水庫</t>
    </r>
    <r>
      <rPr>
        <sz val="12"/>
        <rFont val="標楷體"/>
        <family val="4"/>
      </rPr>
      <t>、</t>
    </r>
    <r>
      <rPr>
        <sz val="12"/>
        <rFont val="標楷體"/>
        <family val="4"/>
      </rPr>
      <t>隆恩堰</t>
    </r>
    <r>
      <rPr>
        <sz val="12"/>
        <rFont val="標楷體"/>
        <family val="4"/>
      </rPr>
      <t>、</t>
    </r>
    <r>
      <rPr>
        <sz val="12"/>
        <rFont val="標楷體"/>
        <family val="4"/>
      </rPr>
      <t>大埔水庫)</t>
    </r>
  </si>
  <si>
    <t>柴梳溪、上坪溪</t>
  </si>
  <si>
    <t>(同寶山水庫、隆恩堰、大埔水庫)</t>
  </si>
  <si>
    <t>竹東鎮、竹北市</t>
  </si>
  <si>
    <r>
      <t>北</t>
    </r>
    <r>
      <rPr>
        <sz val="12"/>
        <rFont val="標楷體"/>
        <family val="4"/>
      </rPr>
      <t>坑</t>
    </r>
    <r>
      <rPr>
        <sz val="12"/>
        <rFont val="標楷體"/>
        <family val="4"/>
      </rPr>
      <t>溝、南庄溪</t>
    </r>
  </si>
  <si>
    <t>景山溪、大安溪</t>
  </si>
  <si>
    <t>大甲溪</t>
  </si>
  <si>
    <t>大甲溪、志樂溪</t>
  </si>
  <si>
    <t>(同大旗堰、北山坑堰、霧社水庫、奧萬大壩、武界壩、日月潭水庫、明湖水庫、明潭水庫、銃櫃壩、鹿谷堰、頭社水庫、集集攔河堰 )</t>
  </si>
  <si>
    <t>水里溪、日月潭水庫</t>
  </si>
  <si>
    <t>大舌滿溪</t>
  </si>
  <si>
    <t>(同內埔子水庫、仁義潭水庫、曾文水庫)</t>
  </si>
  <si>
    <t>混凝土壩</t>
  </si>
  <si>
    <t>茄苓崁溪</t>
  </si>
  <si>
    <t>官田溪、曾文溪</t>
  </si>
  <si>
    <t>後堀溪、旗山溪</t>
  </si>
  <si>
    <t>阿公店溪</t>
  </si>
  <si>
    <t>、旗山溪</t>
  </si>
  <si>
    <t>汝仍溪、</t>
  </si>
  <si>
    <t>牡丹溪</t>
  </si>
  <si>
    <t xml:space="preserve"> (同卑南上圳攔河堰、酬勤水庫)</t>
  </si>
  <si>
    <t>(同卑南上圳攔河堰、酬勤水庫)</t>
  </si>
  <si>
    <t>龍溪、鳳溪</t>
  </si>
  <si>
    <r>
      <t>混凝土壩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堆石壩</t>
    </r>
  </si>
  <si>
    <t>西勢溪</t>
  </si>
  <si>
    <t>東勢坑溪</t>
  </si>
  <si>
    <t>瑪陵坑溪</t>
  </si>
  <si>
    <t>(同蘭潭水庫)</t>
  </si>
  <si>
    <t>(同蘭潭水庫)</t>
  </si>
  <si>
    <t>西　　湖</t>
  </si>
  <si>
    <t>慈　　湖</t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</si>
  <si>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</si>
  <si>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</si>
  <si>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(同慈湖水庫、西湖、蓮湖、菱湖、榮湖、田浦水庫、擎天水庫、金沙水庫、太湖、蘭湖、陽明湖、瓊林水庫、山西水庫)</t>
  </si>
  <si>
    <t>金沙鎮</t>
  </si>
  <si>
    <t>土壩</t>
  </si>
  <si>
    <t>南竿鄉</t>
  </si>
  <si>
    <t>南竿鄉</t>
  </si>
  <si>
    <t>滿水位面積</t>
  </si>
  <si>
    <r>
      <t>曹</t>
    </r>
    <r>
      <rPr>
        <sz val="12"/>
        <rFont val="標楷體"/>
        <family val="4"/>
      </rPr>
      <t>公</t>
    </r>
    <r>
      <rPr>
        <sz val="12"/>
        <rFont val="標楷體"/>
        <family val="4"/>
      </rPr>
      <t>圳</t>
    </r>
    <r>
      <rPr>
        <sz val="12"/>
        <rFont val="標楷體"/>
        <family val="4"/>
      </rPr>
      <t>攔河堰</t>
    </r>
  </si>
  <si>
    <t>(同甲仙攔河堰、阿公店水庫、觀音湖水庫、澄清湖水庫、鳳山水庫、土壟灣堰、中正湖水庫、高屏溪攔河堰、曹公圳攔河堰)</t>
  </si>
  <si>
    <t xml:space="preserve">     </t>
  </si>
  <si>
    <r>
      <t>白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</si>
  <si>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南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化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</si>
  <si>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鏡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面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9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</si>
  <si>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 xml:space="preserve">土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壟 灣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</si>
  <si>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鳳</t>
    </r>
    <r>
      <rPr>
        <sz val="14"/>
        <rFont val="標楷體"/>
        <family val="4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4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</si>
  <si>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 xml:space="preserve"> 牡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 xml:space="preserve"> 丹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</si>
  <si>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t>榮　　湖</t>
  </si>
  <si>
    <t>菱　　湖</t>
  </si>
  <si>
    <t xml:space="preserve"> 資料來源：經濟部水利署公務統計報表。</t>
  </si>
  <si>
    <r>
      <t>(10</t>
    </r>
    <r>
      <rPr>
        <vertAlign val="superscript"/>
        <sz val="16"/>
        <rFont val="標楷體"/>
        <family val="4"/>
      </rPr>
      <t>4</t>
    </r>
    <r>
      <rPr>
        <sz val="16"/>
        <rFont val="標楷體"/>
        <family val="4"/>
      </rPr>
      <t>M</t>
    </r>
    <r>
      <rPr>
        <vertAlign val="superscript"/>
        <sz val="16"/>
        <rFont val="標楷體"/>
        <family val="4"/>
      </rPr>
      <t>3</t>
    </r>
    <r>
      <rPr>
        <sz val="16"/>
        <rFont val="標楷體"/>
        <family val="4"/>
      </rPr>
      <t xml:space="preserve"> )</t>
    </r>
  </si>
  <si>
    <t>○</t>
  </si>
  <si>
    <t xml:space="preserve"> 　　　　　2.總計欄與細數和不一致，係因四捨五入之故。</t>
  </si>
  <si>
    <t>排序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</si>
  <si>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</si>
  <si>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</si>
  <si>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</si>
  <si>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</si>
  <si>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</si>
  <si>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</si>
  <si>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</si>
  <si>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</si>
  <si>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</si>
  <si>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</si>
  <si>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90年底</t>
  </si>
  <si>
    <t>91年底</t>
  </si>
  <si>
    <t>92年底</t>
  </si>
  <si>
    <t>93年底</t>
  </si>
  <si>
    <t>89年底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</si>
  <si>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</si>
  <si>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</si>
  <si>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</si>
  <si>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</si>
  <si>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</si>
  <si>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</si>
  <si>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</si>
  <si>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</si>
  <si>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</si>
  <si>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</si>
  <si>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</si>
  <si>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90年底</t>
  </si>
  <si>
    <t>91年底</t>
  </si>
  <si>
    <t>92年底</t>
  </si>
  <si>
    <t>93年底</t>
  </si>
  <si>
    <t>89年底</t>
  </si>
  <si>
    <t>89年底</t>
  </si>
  <si>
    <t>設計總容量</t>
  </si>
  <si>
    <t>中港溪</t>
  </si>
  <si>
    <t>中央心層分土壩</t>
  </si>
  <si>
    <r>
      <t xml:space="preserve">     </t>
    </r>
    <r>
      <rPr>
        <sz val="12"/>
        <rFont val="標楷體"/>
        <family val="4"/>
      </rPr>
      <t>橡皮壩</t>
    </r>
  </si>
  <si>
    <t>灌溉、公共給水、攔砂</t>
  </si>
  <si>
    <t>(同鹿寮溪水庫、白河水庫、尖山埤水庫、德元埤水庫、烏山頭水庫、南化水庫、鏡面水庫、玉峰堰、鹽水埤水庫、虎頭埤水庫、)</t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</si>
  <si>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</si>
  <si>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(同鹿寮溪水庫、白河水庫、尖山埤水庫、德元埤水庫、烏山頭水庫、南化水庫、鏡面水庫、玉峰堰、鹽水埤水庫、虎頭埤水庫、)</t>
  </si>
  <si>
    <t>設計總容量</t>
  </si>
  <si>
    <t>說明：1.青草湖已淤塞，不具備灌溉觀光功用。</t>
  </si>
  <si>
    <r>
      <t>中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湖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4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</si>
  <si>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r>
      <t>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仙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欄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河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</si>
  <si>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t>(同阿公店水庫、觀音湖水庫、澄清湖水庫、鳳山水庫、土壟灣堰、中正湖水庫、高屏溪攔河堰、曹公圳攔河堰、甲仙欄河堰)</t>
  </si>
  <si>
    <t>(同鹿寮溪水庫、白河水庫、尖山埤水庫、德元埤水庫、烏山頭水庫、南化水庫、鏡面水庫、玉峰堰、鹽水埤水庫、虎頭埤水庫)</t>
  </si>
  <si>
    <t>(同鹿寮溪水庫、白河水庫、尖山埤水庫、德元埤水庫、烏山頭水庫、南化水庫、鏡面水庫、玉峰堰、鹽水埤水庫、虎頭埤水庫)</t>
  </si>
  <si>
    <r>
      <t>寶山</t>
    </r>
    <r>
      <rPr>
        <sz val="12"/>
        <rFont val="標楷體"/>
        <family val="4"/>
      </rPr>
      <t>第二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</si>
  <si>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r>
      <t>(</t>
    </r>
    <r>
      <rPr>
        <sz val="12"/>
        <rFont val="標楷體"/>
        <family val="4"/>
      </rPr>
      <t>同羅東攔河堰、粗坑堰</t>
    </r>
    <r>
      <rPr>
        <sz val="12"/>
        <rFont val="Times New Roman"/>
        <family val="1"/>
      </rPr>
      <t>)</t>
    </r>
  </si>
  <si>
    <t>粗　坑　堰</t>
  </si>
  <si>
    <t xml:space="preserve"> 　　　　　3.「設計總容量」欄93年底(含)以前為「總容量」。</t>
  </si>
  <si>
    <t>說明：「設計總容量」欄93年底(含)以前為「總容量」。</t>
  </si>
  <si>
    <t>　　　2.「設計總容量」欄93年底(含)以前為「總容量」。</t>
  </si>
  <si>
    <t>新竹市現有水庫壩堰</t>
  </si>
  <si>
    <t>95年底</t>
  </si>
  <si>
    <t>95年底</t>
  </si>
  <si>
    <t>(同大旗堰、北山坑堰、霧社水庫、奧萬大壩、武界壩、日月潭水庫、明湖水庫、明潭水庫、銃櫃壩、頭社水庫、集集攔河堰 )</t>
  </si>
  <si>
    <t>地下截水牆</t>
  </si>
  <si>
    <t>表30之1、嘉義市現有水庫壩堰</t>
  </si>
  <si>
    <t>96年底</t>
  </si>
  <si>
    <t>96年底</t>
  </si>
  <si>
    <t>混凝土重力壩</t>
  </si>
  <si>
    <t>混凝土重力壩</t>
  </si>
  <si>
    <t>羅東攔河堰</t>
  </si>
  <si>
    <r>
      <t xml:space="preserve">  </t>
    </r>
    <r>
      <rPr>
        <sz val="12"/>
        <rFont val="標楷體"/>
        <family val="4"/>
      </rPr>
      <t>羅東溪</t>
    </r>
  </si>
  <si>
    <r>
      <t xml:space="preserve">   </t>
    </r>
    <r>
      <rPr>
        <sz val="12"/>
        <rFont val="標楷體"/>
        <family val="4"/>
      </rPr>
      <t>三星鄉</t>
    </r>
  </si>
  <si>
    <t>巴 陵 壩</t>
  </si>
  <si>
    <t>附註：巴陵壩已於96年9月遭韋帕颱風損毀。</t>
  </si>
  <si>
    <t>滾壓式土壩</t>
  </si>
  <si>
    <t>混凝土拱壩</t>
  </si>
  <si>
    <t>滾壓式土石壩</t>
  </si>
  <si>
    <t>混凝土雙曲線拱壩</t>
  </si>
  <si>
    <r>
      <t>混凝土重力壩</t>
    </r>
  </si>
  <si>
    <t>混凝土固床工</t>
  </si>
  <si>
    <t>混凝土心牆土壩</t>
  </si>
  <si>
    <t>混凝土重力壩</t>
  </si>
  <si>
    <t>閘門控制溢流堰</t>
  </si>
  <si>
    <t>拱形重力式混凝土壩</t>
  </si>
  <si>
    <t>鏡 面 溪</t>
  </si>
  <si>
    <t>混凝土固定堰</t>
  </si>
  <si>
    <t>乾隆13</t>
  </si>
  <si>
    <t>瑪家鄉</t>
  </si>
  <si>
    <t>滾壓土石壩</t>
  </si>
  <si>
    <t>混凝土跌水式重力壩</t>
  </si>
  <si>
    <t>雙港溪支流</t>
  </si>
  <si>
    <t>安樂區</t>
  </si>
  <si>
    <t>傾倒閘門</t>
  </si>
  <si>
    <t>公共給水、觀光</t>
  </si>
  <si>
    <r>
      <t>混凝土心牆</t>
    </r>
    <r>
      <rPr>
        <sz val="12"/>
        <rFont val="標楷體"/>
        <family val="4"/>
      </rPr>
      <t>土壩</t>
    </r>
  </si>
  <si>
    <t>路堤</t>
  </si>
  <si>
    <t>混凝土壩</t>
  </si>
  <si>
    <t>混凝土堰</t>
  </si>
  <si>
    <t>混凝土重力壩</t>
  </si>
  <si>
    <t>混凝土重力堰</t>
  </si>
  <si>
    <t>說明：1.「設計總容量」欄93年底(含)以前為「總容量」。</t>
  </si>
  <si>
    <t>　　　2.總數不含數字不詳者。</t>
  </si>
  <si>
    <t>　　　2.奧萬大壩業於96年3月29日經水授字第09620202192號函公告廢止。</t>
  </si>
  <si>
    <t>　　　3.總數不含數字不詳者。</t>
  </si>
  <si>
    <t>97年底</t>
  </si>
  <si>
    <t>97年底</t>
  </si>
  <si>
    <r>
      <t>后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沃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</si>
  <si>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t>說明：「設計總容量」欄93年底(含)以前為「總容量」。</t>
  </si>
  <si>
    <t>(同翡翠水庫、阿玉壩、羅好壩、桂山壩、粗坑壩、直潭壩、青潭堰、鳶山堰)</t>
  </si>
  <si>
    <t>(同羅東攔河堰)</t>
  </si>
  <si>
    <r>
      <t>(</t>
    </r>
    <r>
      <rPr>
        <sz val="12"/>
        <rFont val="標楷體"/>
        <family val="4"/>
      </rPr>
      <t>同羅東攔河堰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</si>
  <si>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</si>
  <si>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(同榮華壩、石門水庫)</t>
  </si>
  <si>
    <t>上坪溪</t>
  </si>
  <si>
    <t>竹東鎮、橫山鄉</t>
  </si>
  <si>
    <t>混凝重力壩</t>
  </si>
  <si>
    <r>
      <t>上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坪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</si>
  <si>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t>(同寶山水庫、寶山第二水庫、上坪攔河堰、隆恩堰、大埔水庫)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</si>
  <si>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</si>
  <si>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t>96年底</t>
  </si>
  <si>
    <r>
      <t>(同劍潭水庫、永和山水庫、明德水庫、鯉魚潭水庫、士林攔河堰)</t>
    </r>
  </si>
  <si>
    <t>(同劍潭水庫、永和山水庫、明德水庫、鯉魚潭水庫、士林攔河堰)</t>
  </si>
  <si>
    <t>說明：「設計總容量」欄93年底(含)以前為「總容量」。</t>
  </si>
  <si>
    <r>
      <t>明</t>
    </r>
    <r>
      <rPr>
        <sz val="12"/>
        <rFont val="標楷體"/>
        <family val="4"/>
      </rPr>
      <t>湖</t>
    </r>
    <r>
      <rPr>
        <sz val="12"/>
        <rFont val="標楷體"/>
        <family val="4"/>
      </rPr>
      <t>下池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</si>
  <si>
    <t>明潭下池水庫</t>
  </si>
  <si>
    <r>
      <t>霧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  </t>
    </r>
    <r>
      <rPr>
        <sz val="12"/>
        <rFont val="標楷體"/>
        <family val="4"/>
      </rPr>
      <t>庫</t>
    </r>
  </si>
  <si>
    <r>
      <t>日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月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潭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水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庫</t>
    </r>
  </si>
  <si>
    <r>
      <t>北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6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6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坑</t>
    </r>
    <r>
      <rPr>
        <sz val="6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</t>
    </r>
    <r>
      <rPr>
        <sz val="12"/>
        <rFont val="標楷體"/>
        <family val="4"/>
      </rPr>
      <t>堰</t>
    </r>
  </si>
  <si>
    <r>
      <t>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櫃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壩</t>
    </r>
  </si>
  <si>
    <r>
      <t>武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界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    </t>
    </r>
    <r>
      <rPr>
        <sz val="6"/>
        <rFont val="Times New Roman"/>
        <family val="1"/>
      </rPr>
      <t xml:space="preserve"> </t>
    </r>
    <r>
      <rPr>
        <sz val="12"/>
        <rFont val="標楷體"/>
        <family val="4"/>
      </rPr>
      <t>壩</t>
    </r>
  </si>
  <si>
    <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集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攔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河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堰</t>
    </r>
  </si>
  <si>
    <r>
      <t>頭</t>
    </r>
    <r>
      <rPr>
        <sz val="14"/>
        <rFont val="Times New Roman"/>
        <family val="1"/>
      </rPr>
      <t xml:space="preserve"> </t>
    </r>
    <r>
      <rPr>
        <sz val="8"/>
        <rFont val="Times New Roman"/>
        <family val="1"/>
      </rPr>
      <t xml:space="preserve">  </t>
    </r>
    <r>
      <rPr>
        <sz val="12"/>
        <rFont val="標楷體"/>
        <family val="4"/>
      </rPr>
      <t>社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8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</si>
  <si>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(同北山坑堰、霧社水庫、武界壩、日月潭水庫、明湖下池水庫、明潭下池水庫、銃櫃壩、頭社水庫、集集攔河堰 )</t>
  </si>
  <si>
    <t>96年底</t>
  </si>
  <si>
    <t>96年底</t>
  </si>
  <si>
    <t>(同溪畔壩、龍溪壩、龍鳳壩、木瓜壩、水簾壩)</t>
  </si>
  <si>
    <t>(同新山水庫、西勢水庫)</t>
  </si>
  <si>
    <r>
      <t>(</t>
    </r>
    <r>
      <rPr>
        <sz val="12"/>
        <rFont val="標楷體"/>
        <family val="4"/>
      </rPr>
      <t>同新山水庫、西勢水庫</t>
    </r>
    <r>
      <rPr>
        <sz val="12"/>
        <rFont val="Times New Roman"/>
        <family val="1"/>
      </rPr>
      <t>)</t>
    </r>
  </si>
  <si>
    <t>96年底</t>
  </si>
  <si>
    <r>
      <t>板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里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庫</t>
    </r>
  </si>
  <si>
    <r>
      <t>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山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水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庫</t>
    </r>
  </si>
  <si>
    <t>(同板里水庫、東湧水庫、津沙水庫、津沙一號水庫、儲水沃水庫、邱桂山水庫、勝利水庫)</t>
  </si>
  <si>
    <t>98年底</t>
  </si>
  <si>
    <t>98年底</t>
  </si>
  <si>
    <t>98年底</t>
  </si>
  <si>
    <t>卓蘭鎮、大湖鄉</t>
  </si>
  <si>
    <t>混凝土溢流堰</t>
  </si>
  <si>
    <t>滾壓均質土壩</t>
  </si>
  <si>
    <t>說明：總數不含數字不詳者。</t>
  </si>
  <si>
    <t>99年底</t>
  </si>
  <si>
    <t>表1、現有水庫壩堰</t>
  </si>
  <si>
    <t>(同翡翠水庫、阿玉壩、羅好壩、桂山壩、粗坑壩、直潭壩、青潭堰、碧潭攔河堰、鳶山堰、後村堰、三峽河堰)</t>
  </si>
  <si>
    <t>和平南溪</t>
  </si>
  <si>
    <t>南澳鄉</t>
  </si>
  <si>
    <t>南溪壩</t>
  </si>
  <si>
    <r>
      <t>(</t>
    </r>
    <r>
      <rPr>
        <sz val="12"/>
        <rFont val="標楷體"/>
        <family val="4"/>
      </rPr>
      <t>同羅東攔河堰、南溪壩</t>
    </r>
    <r>
      <rPr>
        <sz val="12"/>
        <rFont val="Times New Roman"/>
        <family val="1"/>
      </rPr>
      <t>)</t>
    </r>
  </si>
  <si>
    <t>公共給水、灌溉、發電、</t>
  </si>
  <si>
    <t>防洪、觀光</t>
  </si>
  <si>
    <t>(同羅東攔河堰、粗坑堰)</t>
  </si>
  <si>
    <t>(同羅東攔河堰)</t>
  </si>
  <si>
    <t>(同羅東攔河堰、南溪壩)</t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</si>
  <si>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巴</t>
    </r>
    <r>
      <rPr>
        <sz val="12"/>
        <rFont val="標楷體"/>
        <family val="4"/>
      </rPr>
      <t>陵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榮</t>
    </r>
    <r>
      <rPr>
        <sz val="12"/>
        <rFont val="標楷體"/>
        <family val="4"/>
      </rPr>
      <t>華</t>
    </r>
    <r>
      <rPr>
        <sz val="12"/>
        <rFont val="標楷體"/>
        <family val="4"/>
      </rPr>
      <t>壩</t>
    </r>
    <r>
      <rPr>
        <sz val="12"/>
        <rFont val="標楷體"/>
        <family val="4"/>
      </rPr>
      <t>、</t>
    </r>
    <r>
      <rPr>
        <sz val="12"/>
        <rFont val="標楷體"/>
        <family val="4"/>
      </rPr>
      <t>石</t>
    </r>
    <r>
      <rPr>
        <sz val="12"/>
        <rFont val="標楷體"/>
        <family val="4"/>
      </rPr>
      <t>門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</si>
  <si>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99年底</t>
  </si>
  <si>
    <t>(同寶山水庫、寶山第二水庫、隆恩堰、大埔水庫)</t>
  </si>
  <si>
    <r>
      <t>(</t>
    </r>
    <r>
      <rPr>
        <sz val="12"/>
        <rFont val="標楷體"/>
        <family val="4"/>
      </rPr>
      <t>同寶山水庫、寶山第二水庫、上坪攔河堰、隆恩堰、大埔水庫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</si>
  <si>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</si>
  <si>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同寶山水庫、寶山第二水庫、隆恩堰、大埔水庫</t>
    </r>
    <r>
      <rPr>
        <sz val="12"/>
        <rFont val="Times New Roman"/>
        <family val="1"/>
      </rPr>
      <t>)</t>
    </r>
  </si>
  <si>
    <r>
      <t>(同劍潭水庫、永和山水庫、明德水庫、扒子岡水庫、鯉魚潭水庫、士林攔河堰)</t>
    </r>
  </si>
  <si>
    <r>
      <t>(同劍潭水庫、永和山水庫、明德水庫、扒子岡水庫、鯉魚潭水庫、士林攔河堰)</t>
    </r>
  </si>
  <si>
    <r>
      <t>(同劍潭水庫、永和山水庫、明德水庫、鯉魚潭水庫、士林攔河堰)</t>
    </r>
  </si>
  <si>
    <t>(同劍潭水庫、永和山水庫、明德水庫、扒子岡水庫、鯉魚潭水庫、士林攔河堰)</t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</si>
  <si>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</si>
  <si>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r>
      <t>(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同德基水庫、青山壩、谷關水庫、天輪壩、馬鞍壩、石岡壩</t>
    </r>
    <r>
      <rPr>
        <sz val="6"/>
        <rFont val="標楷體"/>
        <family val="4"/>
      </rPr>
      <t xml:space="preserve"> </t>
    </r>
    <r>
      <rPr>
        <sz val="12"/>
        <rFont val="標楷體"/>
        <family val="4"/>
      </rPr>
      <t>)</t>
    </r>
  </si>
  <si>
    <t>(同德基水庫、青山壩、谷關水庫、天輪壩、馬鞍壩、石岡壩)</t>
  </si>
  <si>
    <t>(同德基水庫、青山壩、谷關水庫、天輪壩、馬鞍壩、石岡壩)</t>
  </si>
  <si>
    <t>(同大旗堰、北山坑堰、霧社水庫、奧萬大壩、武界壩、日月潭水庫、明湖水庫、明潭水庫、銃櫃壩、頭社水庫、集集攔河堰 )</t>
  </si>
  <si>
    <t>(同大旗堰、北山坑堰、霧社水庫、奧萬大壩、武界壩、日月潭水庫、明湖水庫、明潭水庫、銃櫃壩、頭社水庫、集集攔河堰 )</t>
  </si>
  <si>
    <t>(同內埔子水庫、仁義潭水庫、曾文水庫)</t>
  </si>
  <si>
    <t>(同內埔子水庫、仁義潭水庫、曾文水庫)</t>
  </si>
  <si>
    <t>(同鹿寮溪水庫、白河水庫、尖山埤水庫、德元埤水庫、烏山頭水庫、南化水庫、鏡面水庫、玉峰堰、鹽水埤水庫、虎頭埤水庫)</t>
  </si>
  <si>
    <t>(同阿公店水庫、觀音湖水庫、澄清湖水庫、鳳山水庫、土壟灣堰、中正湖水庫、高屏溪攔河堰、曹公圳攔河堰、甲仙欄河堰)</t>
  </si>
  <si>
    <t>(同隘寮堰、東港溪攔河壩、牡丹水庫、龍鑾潭水庫 )</t>
  </si>
  <si>
    <t>(同溪畔壩、龍溪壩、龍鳳壩、木瓜壩、水簾壩)</t>
  </si>
  <si>
    <t>(同溪畔壩、美崙溪攔河堰、龍溪壩、龍鳳壩、木瓜壩、水簾壩)</t>
  </si>
  <si>
    <t>(同成功水庫、興仁水庫、東衛水庫、赤崁地下水庫、西安水庫、小池水庫、七美水庫、烏溝蓄水塘)</t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</si>
  <si>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</si>
  <si>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同成功水庫、興仁水庫、東衛水庫、赤崁地下水庫、西安水庫、小池水庫、七美水庫、烏溝蓄水塘</t>
    </r>
    <r>
      <rPr>
        <sz val="12"/>
        <rFont val="Times New Roman"/>
        <family val="1"/>
      </rPr>
      <t>)</t>
    </r>
  </si>
  <si>
    <t>(同新山水庫、西勢水庫、東勢坑溪攔河堰、瑪陵坑攔河堰)</t>
  </si>
  <si>
    <r>
      <t>(</t>
    </r>
    <r>
      <rPr>
        <sz val="12"/>
        <rFont val="標楷體"/>
        <family val="4"/>
      </rPr>
      <t>同新山水庫、西勢水庫、東勢坑溪攔河堰、瑪陵坑攔河堰</t>
    </r>
    <r>
      <rPr>
        <sz val="12"/>
        <rFont val="Times New Roman"/>
        <family val="1"/>
      </rPr>
      <t>)</t>
    </r>
  </si>
  <si>
    <r>
      <t>(</t>
    </r>
    <r>
      <rPr>
        <sz val="12"/>
        <rFont val="標楷體"/>
        <family val="4"/>
      </rPr>
      <t>同</t>
    </r>
    <r>
      <rPr>
        <sz val="12"/>
        <rFont val="標楷體"/>
        <family val="4"/>
      </rPr>
      <t>蘭</t>
    </r>
    <r>
      <rPr>
        <sz val="12"/>
        <rFont val="標楷體"/>
        <family val="4"/>
      </rPr>
      <t>潭</t>
    </r>
    <r>
      <rPr>
        <sz val="12"/>
        <rFont val="標楷體"/>
        <family val="4"/>
      </rPr>
      <t>水</t>
    </r>
    <r>
      <rPr>
        <sz val="12"/>
        <rFont val="標楷體"/>
        <family val="4"/>
      </rPr>
      <t>庫</t>
    </r>
    <r>
      <rPr>
        <sz val="12"/>
        <rFont val="標楷體"/>
        <family val="4"/>
      </rPr>
      <t>)</t>
    </r>
  </si>
  <si>
    <t>(同慈湖、西湖、蓮湖、菱湖、榮湖、田浦水庫、擎天水庫、金沙水庫、太湖、蘭湖、陽明湖、瓊林水庫、山西水庫)</t>
  </si>
  <si>
    <t>(同慈湖、西湖、蓮湖、菱湖、榮湖、田浦水庫、擎天水庫、金沙水庫、太湖、蘭湖、陽明湖、瓊林水庫、山西水庫)</t>
  </si>
  <si>
    <t>金　　湖</t>
  </si>
  <si>
    <t>(同板里水庫、東湧水庫、津沙水庫、津沙一號水庫、儲水沃水庫、邱桂山水庫、勝利水庫)</t>
  </si>
  <si>
    <t>公共給水、灌溉、觀光、</t>
  </si>
  <si>
    <t>發電、防洪</t>
  </si>
  <si>
    <t>(同卑南上圳攔河堰、酬勤水庫)</t>
  </si>
  <si>
    <t>(同阿公店水庫、觀音湖水庫、澄清湖水庫、鳳山水庫、土壟灣堰、中正湖水庫、高屏溪攔河堰、曹公圳攔河堰、甲仙欄河堰)</t>
  </si>
  <si>
    <t>公共給水、發電、防洪</t>
  </si>
  <si>
    <t>發電</t>
  </si>
  <si>
    <t>公共給水</t>
  </si>
  <si>
    <t>公共給水、灌溉</t>
  </si>
  <si>
    <t>…</t>
  </si>
  <si>
    <t>公共給水、工業用水</t>
  </si>
  <si>
    <t>灌溉、工業用水、防洪</t>
  </si>
  <si>
    <t>灌溉、防洪</t>
  </si>
  <si>
    <t>公共給水、灌溉、工業用水、觀光</t>
  </si>
  <si>
    <t>公共給水、灌溉、觀光</t>
  </si>
  <si>
    <t>引水</t>
  </si>
  <si>
    <t>發電、公共給水、觀光</t>
  </si>
  <si>
    <t>灌溉、觀光</t>
  </si>
  <si>
    <t>公共給水、灌溉、工業用水</t>
  </si>
  <si>
    <t>灌溉</t>
  </si>
  <si>
    <t>公共給水、觀光</t>
  </si>
  <si>
    <t>灌溉、工業用水</t>
  </si>
  <si>
    <t>公共給水、灌溉、防洪</t>
  </si>
  <si>
    <t>公共給水、工業用水、觀光</t>
  </si>
  <si>
    <t>工業用水</t>
  </si>
  <si>
    <t>灌溉、公共給水、觀光</t>
  </si>
  <si>
    <t>灌溉、生態保育</t>
  </si>
  <si>
    <t>EL＋3.0</t>
  </si>
  <si>
    <t>公共給水、灌溉、觀光</t>
  </si>
  <si>
    <t>99年底</t>
  </si>
  <si>
    <t>表11之1、新北市現有水庫壩堰</t>
  </si>
  <si>
    <t>新北市</t>
  </si>
  <si>
    <t>臺中市</t>
  </si>
  <si>
    <t>高雄市</t>
  </si>
  <si>
    <t>臺南市</t>
  </si>
  <si>
    <t>表16之1、宜蘭縣現有水庫壩堰</t>
  </si>
  <si>
    <t>表17之1、桃園縣現有水庫壩堰</t>
  </si>
  <si>
    <t>表18之1、新竹縣現有水庫壩堰</t>
  </si>
  <si>
    <t>表19之1、苗栗縣現有水庫壩堰</t>
  </si>
  <si>
    <t>表21之1、南投縣現有水庫壩堰</t>
  </si>
  <si>
    <t>表21之1、南投縣現有水庫壩堰(續)</t>
  </si>
  <si>
    <t>和平區</t>
  </si>
  <si>
    <t>石岡區</t>
  </si>
  <si>
    <t>表13之1、臺中市現有水庫壩堰</t>
  </si>
  <si>
    <t>表23之1、嘉義縣現有水庫壩堰</t>
  </si>
  <si>
    <t>表24之1、屏東縣現有水庫壩堰</t>
  </si>
  <si>
    <t>表14之1、臺南市現有水庫壩堰</t>
  </si>
  <si>
    <t>表14之1、臺南市現有水庫壩堰(續)</t>
  </si>
  <si>
    <t>表15之1、高雄市現有水庫壩堰</t>
  </si>
  <si>
    <t>表15之1、高雄市現有水庫壩堰(續)</t>
  </si>
  <si>
    <t>燕巢區</t>
  </si>
  <si>
    <t>仁武區</t>
  </si>
  <si>
    <t>鳥松區</t>
  </si>
  <si>
    <t>林園區</t>
  </si>
  <si>
    <t>六龜區</t>
  </si>
  <si>
    <t>美濃區</t>
  </si>
  <si>
    <t>(同隘寮堰、東港堰、牡丹水庫、龍鑾潭水庫 )</t>
  </si>
  <si>
    <t xml:space="preserve"> 隘 　寮 　堰</t>
  </si>
  <si>
    <t xml:space="preserve"> 東 　港 　堰</t>
  </si>
  <si>
    <r>
      <t>(</t>
    </r>
    <r>
      <rPr>
        <sz val="12"/>
        <rFont val="標楷體"/>
        <family val="4"/>
      </rPr>
      <t>同隘寮堰、東港堰、牡丹水庫、龍鑾潭水庫</t>
    </r>
    <r>
      <rPr>
        <sz val="12"/>
        <rFont val="Times New Roman"/>
        <family val="1"/>
      </rPr>
      <t xml:space="preserve"> )</t>
    </r>
  </si>
  <si>
    <t>表25之1、臺東縣現有水庫壩堰</t>
  </si>
  <si>
    <t>表26之1、花蓮縣現有水庫壩堰</t>
  </si>
  <si>
    <t>表27之1、澎湖縣現有水庫壩堰</t>
  </si>
  <si>
    <t>表27之1、澎湖縣現有水庫壩堰(續)</t>
  </si>
  <si>
    <t>表28之1、基隆市現有水庫壩堰</t>
  </si>
  <si>
    <t>表31之1、金門縣現有水庫壩堰</t>
  </si>
  <si>
    <t>表31之1、金門縣現有水庫壩堰(續)</t>
  </si>
  <si>
    <t>表32之1、連江縣現有水庫壩堰</t>
  </si>
  <si>
    <t>新店區</t>
  </si>
  <si>
    <t>烏來區</t>
  </si>
  <si>
    <t>三峽區</t>
  </si>
  <si>
    <t>白河區</t>
  </si>
  <si>
    <t>柳營區</t>
  </si>
  <si>
    <t>六甲區、官田區</t>
  </si>
  <si>
    <t>南化區</t>
  </si>
  <si>
    <t>山上區</t>
  </si>
  <si>
    <t>新化區</t>
  </si>
  <si>
    <t>大樹區、屏東縣、屏東市</t>
  </si>
  <si>
    <t>大樹區</t>
  </si>
  <si>
    <t>甲仙區</t>
  </si>
  <si>
    <t>頭份鎮、三灣鄉</t>
  </si>
  <si>
    <t>「設計總容量」欄93年底(含)以前為「總容量」。</t>
  </si>
  <si>
    <t>說明：99(含)年底以前為縣市合併資料。</t>
  </si>
  <si>
    <t>100年 底</t>
  </si>
  <si>
    <t xml:space="preserve"> 說　　明：1.各直轄市、縣市之有效容量及總容量不含數字不詳者，故總數亦不含。</t>
  </si>
  <si>
    <t>101年 底</t>
  </si>
  <si>
    <t>101年 底</t>
  </si>
  <si>
    <t>101年 底</t>
  </si>
  <si>
    <t>(同赤崁地下水庫、成功水庫、興仁水庫、東衛水庫、小池水庫、西安水庫、烏溝蓄水塘、七美水庫)</t>
  </si>
  <si>
    <t>(同赤崁地下水庫、成功水庫、興仁水庫、東衛水庫、小池水庫、西安水庫、烏溝蓄水塘、七美水庫)</t>
  </si>
  <si>
    <t>(同赤崁地下水庫、成功水庫、興仁水庫、東衛水庫、小池水庫、西安水庫、烏溝蓄水塘、七美水庫)</t>
  </si>
  <si>
    <t>(同山西水庫、擎天水庫、榮湖、金沙水庫、陽明湖、田浦水庫、太湖、瓊林水庫、蘭湖、西湖、蓮湖、菱湖、金湖)</t>
  </si>
  <si>
    <t>(同山西水庫、擎天水庫、榮湖、金沙水庫、陽明湖、田浦水庫、太湖、瓊林水庫、蘭湖、西湖、蓮湖、菱湖)</t>
  </si>
  <si>
    <t>(同山西水庫、擎天水庫、榮湖、金沙水庫、陽明湖、田浦水庫、太湖、瓊林水庫、蘭湖、西湖、蓮湖、菱湖、金湖)</t>
  </si>
  <si>
    <t>(同東湧水庫、板里水庫、邱桂山水庫、儲水沃水庫、津沙一號水庫、津沙水庫、勝利水庫、后沃水庫)</t>
  </si>
  <si>
    <t>(同東湧水庫、板里水庫、邱桂山水庫、儲水沃水庫、津沙一號水庫、津沙水庫、勝利水庫、后沃水庫)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</si>
</sst>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_);_(@_)"/>
    <numFmt numFmtId="185" formatCode="_(* #,##0.00_);_(* \(#,##0.00\);_(* &quot;-&quot;_);_(@_)"/>
    <numFmt numFmtId="186" formatCode="0.0"/>
    <numFmt numFmtId="187" formatCode="0.000"/>
    <numFmt numFmtId="188" formatCode="0.0000"/>
    <numFmt numFmtId="189" formatCode="_(* #,##0.00_);_(* \(#,##0\);_(* &quot;-&quot;_);_(@_)"/>
    <numFmt numFmtId="190" formatCode="0.00_);[Red]\(0.00\)"/>
    <numFmt numFmtId="191" formatCode="0_);[Red]\(0\)"/>
    <numFmt numFmtId="192" formatCode="#,###;\-#;&quot;-&quot;"/>
    <numFmt numFmtId="193" formatCode="#,##0.00_);[Red]\(#,##0.00\)"/>
    <numFmt numFmtId="194" formatCode="\-\-\-"/>
    <numFmt numFmtId="195" formatCode="..."/>
    <numFmt numFmtId="196" formatCode="...\ \ \ "/>
    <numFmt numFmtId="197" formatCode="...\ \ "/>
    <numFmt numFmtId="198" formatCode="&quot;─&quot;"/>
    <numFmt numFmtId="199" formatCode="\-"/>
    <numFmt numFmtId="200" formatCode="\-\ \ "/>
    <numFmt numFmtId="201" formatCode="\-\ "/>
    <numFmt numFmtId="202" formatCode="_-* #,##0.0_-;\-* #,##0.0_-;_-* &quot;-&quot;?_-;_-@_-"/>
    <numFmt numFmtId="203" formatCode="0.00_ "/>
    <numFmt numFmtId="204" formatCode="0_ "/>
    <numFmt numFmtId="205" formatCode="#,##0_);[Red]\(#,##0\)"/>
    <numFmt numFmtId="206" formatCode="#,##0.0_);[Red]\(#,##0.0\)"/>
    <numFmt numFmtId="207" formatCode="_-&quot;$&quot;* #,##0.0_-;\-&quot;$&quot;* #,##0.0_-;_-&quot;$&quot;* &quot;-&quot;?_-;_-@_-"/>
    <numFmt numFmtId="208" formatCode="_-* #,##0.00000_-;\-* #,##0.00000_-;_-* &quot;-&quot;?????_-;_-@_-"/>
  </numFmts>
  <fonts count="7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16"/>
      <name val="標楷體"/>
      <family val="4"/>
    </font>
    <font>
      <vertAlign val="superscript"/>
      <sz val="16"/>
      <name val="標楷體"/>
      <family val="4"/>
    </font>
    <font>
      <sz val="11"/>
      <name val="標楷體"/>
      <family val="4"/>
    </font>
    <font>
      <sz val="15"/>
      <name val="標楷體"/>
      <family val="4"/>
    </font>
    <font>
      <vertAlign val="superscript"/>
      <sz val="15"/>
      <name val="標楷體"/>
      <family val="4"/>
    </font>
    <font>
      <sz val="14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vertAlign val="superscript"/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b/>
      <sz val="12"/>
      <name val="標楷體"/>
      <family val="4"/>
    </font>
    <font>
      <sz val="7"/>
      <name val="標楷體"/>
      <family val="4"/>
    </font>
    <font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.5"/>
      <name val="標楷體"/>
      <family val="4"/>
    </font>
    <font>
      <sz val="17"/>
      <name val="Times New Roman"/>
      <family val="1"/>
    </font>
    <font>
      <sz val="5"/>
      <name val="標楷體"/>
      <family val="4"/>
    </font>
    <font>
      <sz val="11.5"/>
      <name val="標楷體"/>
      <family val="4"/>
    </font>
    <font>
      <sz val="8"/>
      <name val="Times New Roman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19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9"/>
      <color indexed="8"/>
      <name val="細明體"/>
      <family val="3"/>
    </font>
    <font>
      <sz val="9"/>
      <color indexed="8"/>
      <name val="Times New Roman"/>
      <family val="1"/>
    </font>
    <font>
      <sz val="7.5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1" applyNumberFormat="0" applyFill="0" applyAlignment="0" applyProtection="0"/>
    <xf numFmtId="0" fontId="59" fillId="21" borderId="0" applyNumberFormat="0" applyBorder="0" applyAlignment="0" applyProtection="0"/>
    <xf numFmtId="9" fontId="0" fillId="0" borderId="0" applyFont="0" applyFill="0" applyBorder="0" applyAlignment="0" applyProtection="0"/>
    <xf numFmtId="0" fontId="6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0" fillId="23" borderId="4" applyNumberFormat="0" applyFont="0" applyAlignment="0" applyProtection="0"/>
    <xf numFmtId="0" fontId="1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2" applyNumberFormat="0" applyAlignment="0" applyProtection="0"/>
    <xf numFmtId="0" fontId="68" fillId="22" borderId="8" applyNumberFormat="0" applyAlignment="0" applyProtection="0"/>
    <xf numFmtId="0" fontId="69" fillId="31" borderId="9" applyNumberFormat="0" applyAlignment="0" applyProtection="0"/>
    <xf numFmtId="0" fontId="70" fillId="32" borderId="0" applyNumberFormat="0" applyBorder="0" applyAlignment="0" applyProtection="0"/>
    <xf numFmtId="0" fontId="71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5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185" fontId="6" fillId="0" borderId="0" xfId="34" applyNumberFormat="1" applyFont="1" applyAlignment="1">
      <alignment horizontal="centerContinuous"/>
    </xf>
    <xf numFmtId="185" fontId="6" fillId="0" borderId="0" xfId="34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Continuous"/>
    </xf>
    <xf numFmtId="185" fontId="6" fillId="0" borderId="10" xfId="34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distributed"/>
    </xf>
    <xf numFmtId="11" fontId="7" fillId="0" borderId="11" xfId="34" applyNumberFormat="1" applyFont="1" applyBorder="1" applyAlignment="1">
      <alignment horizontal="centerContinuous"/>
    </xf>
    <xf numFmtId="0" fontId="6" fillId="0" borderId="0" xfId="0" applyFont="1" applyBorder="1" applyAlignment="1">
      <alignment horizontal="distributed"/>
    </xf>
    <xf numFmtId="185" fontId="5" fillId="0" borderId="0" xfId="34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Continuous"/>
    </xf>
    <xf numFmtId="185" fontId="5" fillId="0" borderId="10" xfId="34" applyNumberFormat="1" applyFont="1" applyBorder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Continuous" vertical="top"/>
    </xf>
    <xf numFmtId="0" fontId="9" fillId="0" borderId="12" xfId="0" applyFont="1" applyBorder="1" applyAlignment="1">
      <alignment horizontal="centerContinuous" vertical="top"/>
    </xf>
    <xf numFmtId="0" fontId="9" fillId="0" borderId="0" xfId="0" applyFont="1" applyBorder="1" applyAlignment="1">
      <alignment horizontal="centerContinuous" vertical="top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centerContinuous"/>
    </xf>
    <xf numFmtId="185" fontId="6" fillId="0" borderId="13" xfId="34" applyNumberFormat="1" applyFont="1" applyBorder="1" applyAlignment="1">
      <alignment horizontal="centerContinuous" vertical="top"/>
    </xf>
    <xf numFmtId="0" fontId="6" fillId="0" borderId="13" xfId="0" applyFont="1" applyBorder="1" applyAlignment="1">
      <alignment horizontal="distributed"/>
    </xf>
    <xf numFmtId="0" fontId="6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Continuous"/>
    </xf>
    <xf numFmtId="0" fontId="6" fillId="0" borderId="11" xfId="0" applyFont="1" applyBorder="1" applyAlignment="1">
      <alignment/>
    </xf>
    <xf numFmtId="185" fontId="6" fillId="0" borderId="11" xfId="34" applyNumberFormat="1" applyFont="1" applyBorder="1" applyAlignment="1">
      <alignment horizontal="centerContinuous"/>
    </xf>
    <xf numFmtId="11" fontId="10" fillId="0" borderId="11" xfId="34" applyNumberFormat="1" applyFont="1" applyBorder="1" applyAlignment="1">
      <alignment horizontal="centerContinuous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185" fontId="6" fillId="0" borderId="13" xfId="34" applyNumberFormat="1" applyFont="1" applyBorder="1" applyAlignment="1">
      <alignment horizontal="center"/>
    </xf>
    <xf numFmtId="185" fontId="6" fillId="0" borderId="13" xfId="34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85" fontId="6" fillId="0" borderId="11" xfId="34" applyNumberFormat="1" applyFont="1" applyBorder="1" applyAlignment="1">
      <alignment horizontal="center"/>
    </xf>
    <xf numFmtId="185" fontId="6" fillId="0" borderId="11" xfId="34" applyNumberFormat="1" applyFont="1" applyBorder="1" applyAlignment="1">
      <alignment/>
    </xf>
    <xf numFmtId="0" fontId="5" fillId="0" borderId="0" xfId="0" applyFont="1" applyAlignment="1">
      <alignment horizontal="centerContinuous"/>
    </xf>
    <xf numFmtId="185" fontId="5" fillId="0" borderId="0" xfId="34" applyNumberFormat="1" applyFont="1" applyAlignment="1">
      <alignment horizontal="centerContinuous"/>
    </xf>
    <xf numFmtId="0" fontId="6" fillId="0" borderId="14" xfId="0" applyFont="1" applyBorder="1" applyAlignment="1">
      <alignment/>
    </xf>
    <xf numFmtId="185" fontId="6" fillId="0" borderId="0" xfId="34" applyNumberFormat="1" applyFont="1" applyBorder="1" applyAlignment="1">
      <alignment horizontal="centerContinuous"/>
    </xf>
    <xf numFmtId="11" fontId="7" fillId="0" borderId="0" xfId="34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13" xfId="0" applyNumberFormat="1" applyFont="1" applyBorder="1" applyAlignment="1">
      <alignment horizontal="centerContinuous" vertical="center"/>
    </xf>
    <xf numFmtId="185" fontId="6" fillId="0" borderId="13" xfId="34" applyNumberFormat="1" applyFont="1" applyBorder="1" applyAlignment="1">
      <alignment horizontal="centerContinuous"/>
    </xf>
    <xf numFmtId="49" fontId="6" fillId="0" borderId="16" xfId="0" applyNumberFormat="1" applyFont="1" applyBorder="1" applyAlignment="1">
      <alignment horizontal="centerContinuous" vertical="center"/>
    </xf>
    <xf numFmtId="1" fontId="6" fillId="0" borderId="1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85" fontId="6" fillId="0" borderId="15" xfId="34" applyNumberFormat="1" applyFont="1" applyBorder="1" applyAlignment="1">
      <alignment horizontal="center"/>
    </xf>
    <xf numFmtId="185" fontId="6" fillId="0" borderId="15" xfId="34" applyNumberFormat="1" applyFont="1" applyBorder="1" applyAlignment="1">
      <alignment/>
    </xf>
    <xf numFmtId="0" fontId="6" fillId="0" borderId="17" xfId="0" applyFont="1" applyBorder="1" applyAlignment="1">
      <alignment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Continuous" vertical="center" shrinkToFit="1"/>
    </xf>
    <xf numFmtId="49" fontId="6" fillId="0" borderId="13" xfId="0" applyNumberFormat="1" applyFont="1" applyBorder="1" applyAlignment="1">
      <alignment horizontal="centerContinuous" vertical="center" shrinkToFit="1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distributed"/>
    </xf>
    <xf numFmtId="0" fontId="6" fillId="0" borderId="11" xfId="0" applyFont="1" applyBorder="1" applyAlignment="1">
      <alignment horizontal="right"/>
    </xf>
    <xf numFmtId="185" fontId="6" fillId="0" borderId="11" xfId="34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Continuous" vertical="center" wrapText="1"/>
    </xf>
    <xf numFmtId="185" fontId="6" fillId="0" borderId="13" xfId="34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centerContinuous" vertical="center" wrapText="1"/>
    </xf>
    <xf numFmtId="49" fontId="13" fillId="0" borderId="13" xfId="0" applyNumberFormat="1" applyFont="1" applyBorder="1" applyAlignment="1">
      <alignment horizontal="centerContinuous" vertical="center" wrapText="1"/>
    </xf>
    <xf numFmtId="49" fontId="9" fillId="0" borderId="0" xfId="0" applyNumberFormat="1" applyFont="1" applyBorder="1" applyAlignment="1">
      <alignment horizontal="centerContinuous" vertical="center" wrapText="1"/>
    </xf>
    <xf numFmtId="49" fontId="9" fillId="0" borderId="13" xfId="0" applyNumberFormat="1" applyFont="1" applyBorder="1" applyAlignment="1">
      <alignment horizontal="centerContinuous" vertical="center"/>
    </xf>
    <xf numFmtId="49" fontId="14" fillId="0" borderId="13" xfId="0" applyNumberFormat="1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/>
    </xf>
    <xf numFmtId="11" fontId="12" fillId="0" borderId="11" xfId="34" applyNumberFormat="1" applyFont="1" applyBorder="1" applyAlignment="1">
      <alignment horizontal="centerContinuous"/>
    </xf>
    <xf numFmtId="49" fontId="6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distributed" vertical="center"/>
    </xf>
    <xf numFmtId="185" fontId="6" fillId="0" borderId="13" xfId="34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5" fontId="6" fillId="0" borderId="13" xfId="34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3" xfId="0" applyFont="1" applyBorder="1" applyAlignment="1">
      <alignment/>
    </xf>
    <xf numFmtId="0" fontId="6" fillId="0" borderId="0" xfId="0" applyNumberFormat="1" applyFont="1" applyBorder="1" applyAlignment="1">
      <alignment horizontal="distributed"/>
    </xf>
    <xf numFmtId="0" fontId="6" fillId="0" borderId="15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Continuous"/>
    </xf>
    <xf numFmtId="0" fontId="6" fillId="0" borderId="13" xfId="0" applyNumberFormat="1" applyFont="1" applyBorder="1" applyAlignment="1">
      <alignment horizontal="centerContinuous"/>
    </xf>
    <xf numFmtId="185" fontId="6" fillId="0" borderId="13" xfId="34" applyNumberFormat="1" applyFont="1" applyBorder="1" applyAlignment="1">
      <alignment horizontal="right" vertical="center"/>
    </xf>
    <xf numFmtId="185" fontId="6" fillId="0" borderId="13" xfId="34" applyNumberFormat="1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Continuous"/>
    </xf>
    <xf numFmtId="49" fontId="6" fillId="0" borderId="13" xfId="0" applyNumberFormat="1" applyFont="1" applyBorder="1" applyAlignment="1">
      <alignment horizontal="centerContinuous"/>
    </xf>
    <xf numFmtId="49" fontId="6" fillId="0" borderId="0" xfId="0" applyNumberFormat="1" applyFont="1" applyBorder="1" applyAlignment="1">
      <alignment horizontal="centerContinuous"/>
    </xf>
    <xf numFmtId="49" fontId="10" fillId="0" borderId="13" xfId="0" applyNumberFormat="1" applyFont="1" applyBorder="1" applyAlignment="1">
      <alignment horizontal="centerContinuous" vertical="center" shrinkToFit="1"/>
    </xf>
    <xf numFmtId="49" fontId="6" fillId="0" borderId="13" xfId="0" applyNumberFormat="1" applyFont="1" applyBorder="1" applyAlignment="1">
      <alignment/>
    </xf>
    <xf numFmtId="49" fontId="6" fillId="0" borderId="13" xfId="0" applyNumberFormat="1" applyFont="1" applyBorder="1" applyAlignment="1">
      <alignment shrinkToFit="1"/>
    </xf>
    <xf numFmtId="49" fontId="6" fillId="0" borderId="13" xfId="0" applyNumberFormat="1" applyFont="1" applyBorder="1" applyAlignment="1">
      <alignment horizontal="distributed"/>
    </xf>
    <xf numFmtId="49" fontId="6" fillId="0" borderId="11" xfId="0" applyNumberFormat="1" applyFont="1" applyBorder="1" applyAlignment="1">
      <alignment horizontal="distributed"/>
    </xf>
    <xf numFmtId="0" fontId="9" fillId="0" borderId="15" xfId="0" applyFont="1" applyBorder="1" applyAlignment="1">
      <alignment horizontal="centerContinuous"/>
    </xf>
    <xf numFmtId="11" fontId="10" fillId="0" borderId="13" xfId="34" applyNumberFormat="1" applyFont="1" applyBorder="1" applyAlignment="1">
      <alignment horizontal="centerContinuous"/>
    </xf>
    <xf numFmtId="49" fontId="6" fillId="0" borderId="19" xfId="0" applyNumberFormat="1" applyFont="1" applyFill="1" applyBorder="1" applyAlignment="1">
      <alignment horizontal="centerContinuous"/>
    </xf>
    <xf numFmtId="185" fontId="1" fillId="0" borderId="0" xfId="34" applyNumberFormat="1" applyFont="1" applyBorder="1" applyAlignment="1" applyProtection="1">
      <alignment horizontal="centerContinuous" vertical="center"/>
      <protection/>
    </xf>
    <xf numFmtId="185" fontId="1" fillId="0" borderId="17" xfId="34" applyNumberFormat="1" applyFont="1" applyBorder="1" applyAlignment="1" applyProtection="1">
      <alignment horizontal="centerContinuous" vertical="center"/>
      <protection/>
    </xf>
    <xf numFmtId="185" fontId="1" fillId="0" borderId="13" xfId="34" applyNumberFormat="1" applyFont="1" applyBorder="1" applyAlignment="1" applyProtection="1">
      <alignment horizontal="left" vertical="center" indent="2"/>
      <protection/>
    </xf>
    <xf numFmtId="49" fontId="6" fillId="0" borderId="13" xfId="0" applyNumberFormat="1" applyFont="1" applyBorder="1" applyAlignment="1">
      <alignment horizontal="centerContinuous" shrinkToFit="1"/>
    </xf>
    <xf numFmtId="49" fontId="13" fillId="0" borderId="0" xfId="0" applyNumberFormat="1" applyFont="1" applyBorder="1" applyAlignment="1">
      <alignment horizontal="centerContinuous" shrinkToFit="1"/>
    </xf>
    <xf numFmtId="185" fontId="1" fillId="0" borderId="0" xfId="34" applyNumberFormat="1" applyFont="1" applyBorder="1" applyAlignment="1" applyProtection="1">
      <alignment horizontal="centerContinuous" shrinkToFit="1"/>
      <protection/>
    </xf>
    <xf numFmtId="185" fontId="1" fillId="0" borderId="17" xfId="34" applyNumberFormat="1" applyFont="1" applyBorder="1" applyAlignment="1" applyProtection="1">
      <alignment horizontal="centerContinuous" shrinkToFit="1"/>
      <protection/>
    </xf>
    <xf numFmtId="49" fontId="6" fillId="0" borderId="0" xfId="0" applyNumberFormat="1" applyFont="1" applyBorder="1" applyAlignment="1">
      <alignment horizontal="centerContinuous" shrinkToFit="1"/>
    </xf>
    <xf numFmtId="0" fontId="6" fillId="0" borderId="16" xfId="0" applyFont="1" applyBorder="1" applyAlignment="1">
      <alignment horizontal="centerContinuous"/>
    </xf>
    <xf numFmtId="0" fontId="6" fillId="0" borderId="19" xfId="0" applyFont="1" applyBorder="1" applyAlignment="1">
      <alignment horizontal="centerContinuous"/>
    </xf>
    <xf numFmtId="185" fontId="1" fillId="0" borderId="19" xfId="34" applyNumberFormat="1" applyFont="1" applyBorder="1" applyAlignment="1" applyProtection="1">
      <alignment horizontal="centerContinuous" vertical="center"/>
      <protection/>
    </xf>
    <xf numFmtId="185" fontId="1" fillId="0" borderId="20" xfId="34" applyNumberFormat="1" applyFont="1" applyBorder="1" applyAlignment="1" applyProtection="1">
      <alignment horizontal="centerContinuous" vertical="center"/>
      <protection/>
    </xf>
    <xf numFmtId="49" fontId="6" fillId="0" borderId="19" xfId="0" applyNumberFormat="1" applyFont="1" applyBorder="1" applyAlignment="1">
      <alignment horizontal="centerContinuous" vertical="center"/>
    </xf>
    <xf numFmtId="49" fontId="6" fillId="0" borderId="19" xfId="0" applyNumberFormat="1" applyFont="1" applyBorder="1" applyAlignment="1" applyProtection="1">
      <alignment horizontal="centerContinuous" vertical="center"/>
      <protection/>
    </xf>
    <xf numFmtId="0" fontId="6" fillId="0" borderId="12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Continuous" vertical="center"/>
    </xf>
    <xf numFmtId="185" fontId="6" fillId="0" borderId="12" xfId="34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distributed"/>
    </xf>
    <xf numFmtId="49" fontId="6" fillId="0" borderId="15" xfId="0" applyNumberFormat="1" applyFont="1" applyBorder="1" applyAlignment="1">
      <alignment horizontal="centerContinuous" vertical="center"/>
    </xf>
    <xf numFmtId="185" fontId="1" fillId="0" borderId="15" xfId="34" applyNumberFormat="1" applyFont="1" applyBorder="1" applyAlignment="1" applyProtection="1">
      <alignment horizontal="centerContinuous" vertical="center"/>
      <protection/>
    </xf>
    <xf numFmtId="0" fontId="6" fillId="0" borderId="17" xfId="0" applyFont="1" applyBorder="1" applyAlignment="1">
      <alignment horizontal="distributed"/>
    </xf>
    <xf numFmtId="185" fontId="6" fillId="0" borderId="15" xfId="34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/>
    </xf>
    <xf numFmtId="194" fontId="6" fillId="0" borderId="15" xfId="0" applyNumberFormat="1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distributed" vertical="center" shrinkToFit="1"/>
    </xf>
    <xf numFmtId="0" fontId="6" fillId="0" borderId="15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85" fontId="24" fillId="0" borderId="0" xfId="34" applyNumberFormat="1" applyFont="1" applyBorder="1" applyAlignment="1" applyProtection="1">
      <alignment horizontal="centerContinuous" vertical="center" shrinkToFit="1"/>
      <protection/>
    </xf>
    <xf numFmtId="185" fontId="24" fillId="0" borderId="17" xfId="34" applyNumberFormat="1" applyFont="1" applyBorder="1" applyAlignment="1" applyProtection="1">
      <alignment horizontal="centerContinuous" vertical="center" shrinkToFit="1"/>
      <protection/>
    </xf>
    <xf numFmtId="0" fontId="6" fillId="0" borderId="15" xfId="0" applyFont="1" applyBorder="1" applyAlignment="1">
      <alignment horizontal="center" vertical="top"/>
    </xf>
    <xf numFmtId="49" fontId="6" fillId="0" borderId="13" xfId="0" applyNumberFormat="1" applyFont="1" applyFill="1" applyBorder="1" applyAlignment="1">
      <alignment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85" fontId="6" fillId="0" borderId="0" xfId="34" applyNumberFormat="1" applyFont="1" applyAlignment="1">
      <alignment vertical="center"/>
    </xf>
    <xf numFmtId="185" fontId="29" fillId="0" borderId="0" xfId="34" applyNumberFormat="1" applyFont="1" applyBorder="1" applyAlignment="1">
      <alignment/>
    </xf>
    <xf numFmtId="0" fontId="29" fillId="0" borderId="0" xfId="0" applyFont="1" applyBorder="1" applyAlignment="1">
      <alignment horizontal="distributed"/>
    </xf>
    <xf numFmtId="181" fontId="29" fillId="0" borderId="13" xfId="0" applyNumberFormat="1" applyFont="1" applyBorder="1" applyAlignment="1">
      <alignment horizontal="right"/>
    </xf>
    <xf numFmtId="181" fontId="29" fillId="0" borderId="15" xfId="0" applyNumberFormat="1" applyFont="1" applyBorder="1" applyAlignment="1">
      <alignment horizontal="centerContinuous"/>
    </xf>
    <xf numFmtId="189" fontId="29" fillId="0" borderId="13" xfId="34" applyNumberFormat="1" applyFont="1" applyBorder="1" applyAlignment="1">
      <alignment horizontal="left"/>
    </xf>
    <xf numFmtId="181" fontId="29" fillId="0" borderId="13" xfId="34" applyNumberFormat="1" applyFont="1" applyBorder="1" applyAlignment="1">
      <alignment horizontal="centerContinuous"/>
    </xf>
    <xf numFmtId="181" fontId="29" fillId="0" borderId="13" xfId="0" applyNumberFormat="1" applyFont="1" applyBorder="1" applyAlignment="1">
      <alignment horizontal="left"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distributed"/>
    </xf>
    <xf numFmtId="0" fontId="6" fillId="0" borderId="18" xfId="0" applyFont="1" applyBorder="1" applyAlignment="1">
      <alignment horizontal="left"/>
    </xf>
    <xf numFmtId="0" fontId="9" fillId="0" borderId="14" xfId="0" applyFont="1" applyBorder="1" applyAlignment="1">
      <alignment horizontal="center"/>
    </xf>
    <xf numFmtId="11" fontId="10" fillId="0" borderId="15" xfId="34" applyNumberFormat="1" applyFont="1" applyBorder="1" applyAlignment="1">
      <alignment horizontal="centerContinuous"/>
    </xf>
    <xf numFmtId="0" fontId="6" fillId="0" borderId="14" xfId="0" applyFont="1" applyFill="1" applyBorder="1" applyAlignment="1">
      <alignment horizontal="center" wrapText="1"/>
    </xf>
    <xf numFmtId="194" fontId="6" fillId="0" borderId="14" xfId="0" applyNumberFormat="1" applyFont="1" applyFill="1" applyBorder="1" applyAlignment="1">
      <alignment horizontal="center" wrapText="1"/>
    </xf>
    <xf numFmtId="49" fontId="1" fillId="0" borderId="0" xfId="34" applyNumberFormat="1" applyFont="1" applyBorder="1" applyAlignment="1" applyProtection="1">
      <alignment horizontal="centerContinuous" shrinkToFit="1"/>
      <protection/>
    </xf>
    <xf numFmtId="0" fontId="6" fillId="0" borderId="15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distributed" vertical="center" wrapText="1"/>
    </xf>
    <xf numFmtId="0" fontId="6" fillId="0" borderId="15" xfId="0" applyFont="1" applyFill="1" applyBorder="1" applyAlignment="1">
      <alignment horizontal="center" vertical="center"/>
    </xf>
    <xf numFmtId="194" fontId="6" fillId="0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185" fontId="6" fillId="0" borderId="14" xfId="34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vertical="top" wrapText="1"/>
    </xf>
    <xf numFmtId="0" fontId="0" fillId="0" borderId="13" xfId="0" applyBorder="1" applyAlignment="1">
      <alignment/>
    </xf>
    <xf numFmtId="49" fontId="6" fillId="0" borderId="0" xfId="0" applyNumberFormat="1" applyFont="1" applyBorder="1" applyAlignment="1">
      <alignment vertical="top" wrapText="1"/>
    </xf>
    <xf numFmtId="0" fontId="6" fillId="0" borderId="16" xfId="0" applyFont="1" applyBorder="1" applyAlignment="1">
      <alignment horizontal="distributed" vertical="top"/>
    </xf>
    <xf numFmtId="0" fontId="6" fillId="0" borderId="13" xfId="0" applyFont="1" applyBorder="1" applyAlignment="1">
      <alignment horizontal="distributed" vertical="top"/>
    </xf>
    <xf numFmtId="0" fontId="6" fillId="0" borderId="1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185" fontId="6" fillId="0" borderId="0" xfId="34" applyNumberFormat="1" applyFont="1" applyBorder="1" applyAlignment="1">
      <alignment/>
    </xf>
    <xf numFmtId="185" fontId="6" fillId="0" borderId="22" xfId="34" applyNumberFormat="1" applyFont="1" applyBorder="1" applyAlignment="1">
      <alignment horizontal="centerContinuous"/>
    </xf>
    <xf numFmtId="0" fontId="9" fillId="0" borderId="18" xfId="0" applyFont="1" applyBorder="1" applyAlignment="1">
      <alignment horizontal="distributed" vertical="center"/>
    </xf>
    <xf numFmtId="192" fontId="9" fillId="0" borderId="14" xfId="0" applyNumberFormat="1" applyFont="1" applyBorder="1" applyAlignment="1">
      <alignment vertical="center"/>
    </xf>
    <xf numFmtId="189" fontId="9" fillId="0" borderId="14" xfId="0" applyNumberFormat="1" applyFont="1" applyBorder="1" applyAlignment="1">
      <alignment vertical="center"/>
    </xf>
    <xf numFmtId="189" fontId="9" fillId="0" borderId="11" xfId="0" applyNumberFormat="1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185" fontId="9" fillId="0" borderId="0" xfId="34" applyNumberFormat="1" applyFont="1" applyAlignment="1">
      <alignment/>
    </xf>
    <xf numFmtId="0" fontId="32" fillId="0" borderId="0" xfId="0" applyFont="1" applyBorder="1" applyAlignment="1">
      <alignment horizontal="distributed" vertical="center"/>
    </xf>
    <xf numFmtId="181" fontId="32" fillId="0" borderId="13" xfId="0" applyNumberFormat="1" applyFont="1" applyBorder="1" applyAlignment="1">
      <alignment horizontal="left" vertical="center"/>
    </xf>
    <xf numFmtId="181" fontId="32" fillId="0" borderId="15" xfId="0" applyNumberFormat="1" applyFont="1" applyBorder="1" applyAlignment="1">
      <alignment horizontal="centerContinuous" vertical="center"/>
    </xf>
    <xf numFmtId="189" fontId="32" fillId="0" borderId="13" xfId="34" applyNumberFormat="1" applyFont="1" applyBorder="1" applyAlignment="1">
      <alignment horizontal="left" vertical="center"/>
    </xf>
    <xf numFmtId="181" fontId="32" fillId="0" borderId="13" xfId="34" applyNumberFormat="1" applyFont="1" applyBorder="1" applyAlignment="1">
      <alignment horizontal="centerContinuous" vertical="center"/>
    </xf>
    <xf numFmtId="185" fontId="32" fillId="0" borderId="0" xfId="34" applyNumberFormat="1" applyFont="1" applyAlignment="1">
      <alignment vertical="center"/>
    </xf>
    <xf numFmtId="0" fontId="32" fillId="0" borderId="17" xfId="0" applyFont="1" applyBorder="1" applyAlignment="1">
      <alignment horizontal="distributed" vertical="center"/>
    </xf>
    <xf numFmtId="181" fontId="32" fillId="0" borderId="15" xfId="0" applyNumberFormat="1" applyFont="1" applyBorder="1" applyAlignment="1">
      <alignment horizontal="left" vertical="center"/>
    </xf>
    <xf numFmtId="189" fontId="32" fillId="0" borderId="15" xfId="0" applyNumberFormat="1" applyFont="1" applyBorder="1" applyAlignment="1">
      <alignment horizontal="left" vertical="center"/>
    </xf>
    <xf numFmtId="181" fontId="32" fillId="0" borderId="13" xfId="0" applyNumberFormat="1" applyFont="1" applyBorder="1" applyAlignment="1">
      <alignment vertical="center"/>
    </xf>
    <xf numFmtId="181" fontId="32" fillId="0" borderId="15" xfId="0" applyNumberFormat="1" applyFont="1" applyBorder="1" applyAlignment="1">
      <alignment vertical="center"/>
    </xf>
    <xf numFmtId="181" fontId="32" fillId="0" borderId="13" xfId="34" applyNumberFormat="1" applyFont="1" applyBorder="1" applyAlignment="1">
      <alignment vertical="center"/>
    </xf>
    <xf numFmtId="192" fontId="32" fillId="0" borderId="13" xfId="0" applyNumberFormat="1" applyFont="1" applyBorder="1" applyAlignment="1">
      <alignment vertical="center"/>
    </xf>
    <xf numFmtId="185" fontId="32" fillId="0" borderId="13" xfId="0" applyNumberFormat="1" applyFont="1" applyBorder="1" applyAlignment="1">
      <alignment vertical="center"/>
    </xf>
    <xf numFmtId="181" fontId="32" fillId="0" borderId="15" xfId="34" applyNumberFormat="1" applyFont="1" applyBorder="1" applyAlignment="1">
      <alignment vertical="center"/>
    </xf>
    <xf numFmtId="185" fontId="32" fillId="0" borderId="0" xfId="34" applyNumberFormat="1" applyFont="1" applyBorder="1" applyAlignment="1">
      <alignment vertical="center"/>
    </xf>
    <xf numFmtId="0" fontId="32" fillId="0" borderId="0" xfId="0" applyFont="1" applyBorder="1" applyAlignment="1">
      <alignment/>
    </xf>
    <xf numFmtId="197" fontId="1" fillId="0" borderId="15" xfId="34" applyNumberFormat="1" applyFont="1" applyBorder="1" applyAlignment="1">
      <alignment horizontal="right" vertical="center"/>
    </xf>
    <xf numFmtId="197" fontId="1" fillId="0" borderId="13" xfId="34" applyNumberFormat="1" applyFont="1" applyBorder="1" applyAlignment="1">
      <alignment horizontal="right" vertical="center"/>
    </xf>
    <xf numFmtId="197" fontId="1" fillId="0" borderId="11" xfId="34" applyNumberFormat="1" applyFont="1" applyBorder="1" applyAlignment="1">
      <alignment horizontal="right" vertical="center"/>
    </xf>
    <xf numFmtId="197" fontId="1" fillId="0" borderId="14" xfId="34" applyNumberFormat="1" applyFont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13" xfId="0" applyBorder="1" applyAlignment="1">
      <alignment horizontal="center" vertical="top"/>
    </xf>
    <xf numFmtId="185" fontId="6" fillId="0" borderId="15" xfId="34" applyNumberFormat="1" applyFont="1" applyBorder="1" applyAlignment="1" applyProtection="1">
      <alignment horizontal="centerContinuous" vertical="center"/>
      <protection/>
    </xf>
    <xf numFmtId="201" fontId="24" fillId="0" borderId="13" xfId="34" applyNumberFormat="1" applyFont="1" applyBorder="1" applyAlignment="1">
      <alignment horizontal="right"/>
    </xf>
    <xf numFmtId="0" fontId="0" fillId="0" borderId="0" xfId="0" applyBorder="1" applyAlignment="1">
      <alignment horizontal="center" vertical="top"/>
    </xf>
    <xf numFmtId="185" fontId="6" fillId="0" borderId="17" xfId="34" applyNumberFormat="1" applyFont="1" applyBorder="1" applyAlignment="1">
      <alignment/>
    </xf>
    <xf numFmtId="185" fontId="6" fillId="0" borderId="17" xfId="34" applyNumberFormat="1" applyFont="1" applyBorder="1" applyAlignment="1">
      <alignment vertical="center"/>
    </xf>
    <xf numFmtId="185" fontId="6" fillId="0" borderId="17" xfId="34" applyNumberFormat="1" applyFont="1" applyBorder="1" applyAlignment="1">
      <alignment horizontal="centerContinuous"/>
    </xf>
    <xf numFmtId="49" fontId="6" fillId="0" borderId="13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0" fillId="0" borderId="13" xfId="0" applyBorder="1" applyAlignment="1">
      <alignment horizontal="distributed" wrapText="1"/>
    </xf>
    <xf numFmtId="185" fontId="6" fillId="0" borderId="0" xfId="34" applyNumberFormat="1" applyFont="1" applyBorder="1" applyAlignment="1">
      <alignment horizontal="center"/>
    </xf>
    <xf numFmtId="185" fontId="1" fillId="0" borderId="0" xfId="34" applyNumberFormat="1" applyFont="1" applyBorder="1" applyAlignment="1" applyProtection="1">
      <alignment horizontal="left" vertical="center" indent="3"/>
      <protection/>
    </xf>
    <xf numFmtId="185" fontId="6" fillId="0" borderId="0" xfId="34" applyNumberFormat="1" applyFont="1" applyBorder="1" applyAlignment="1">
      <alignment horizontal="centerContinuous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3" xfId="0" applyBorder="1" applyAlignment="1">
      <alignment vertical="top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Border="1" applyAlignment="1">
      <alignment horizontal="distributed"/>
    </xf>
    <xf numFmtId="49" fontId="0" fillId="0" borderId="13" xfId="0" applyNumberFormat="1" applyBorder="1" applyAlignment="1">
      <alignment vertical="top" wrapText="1"/>
    </xf>
    <xf numFmtId="185" fontId="6" fillId="0" borderId="13" xfId="34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197" fontId="1" fillId="0" borderId="12" xfId="34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distributed" vertical="top"/>
    </xf>
    <xf numFmtId="0" fontId="0" fillId="0" borderId="11" xfId="0" applyBorder="1" applyAlignment="1">
      <alignment/>
    </xf>
    <xf numFmtId="49" fontId="6" fillId="0" borderId="13" xfId="0" applyNumberFormat="1" applyFont="1" applyBorder="1" applyAlignment="1">
      <alignment vertical="top"/>
    </xf>
    <xf numFmtId="49" fontId="13" fillId="0" borderId="0" xfId="0" applyNumberFormat="1" applyFont="1" applyBorder="1" applyAlignment="1">
      <alignment horizontal="centerContinuous" vertical="top" shrinkToFit="1"/>
    </xf>
    <xf numFmtId="185" fontId="1" fillId="0" borderId="0" xfId="34" applyNumberFormat="1" applyFont="1" applyBorder="1" applyAlignment="1" applyProtection="1">
      <alignment horizontal="centerContinuous" vertical="top" shrinkToFit="1"/>
      <protection/>
    </xf>
    <xf numFmtId="185" fontId="6" fillId="0" borderId="0" xfId="34" applyNumberFormat="1" applyFont="1" applyBorder="1" applyAlignment="1">
      <alignment horizontal="center" vertical="top"/>
    </xf>
    <xf numFmtId="0" fontId="9" fillId="0" borderId="15" xfId="0" applyFont="1" applyBorder="1" applyAlignment="1">
      <alignment horizontal="centerContinuous" vertical="top"/>
    </xf>
    <xf numFmtId="184" fontId="6" fillId="0" borderId="13" xfId="34" applyNumberFormat="1" applyFont="1" applyBorder="1" applyAlignment="1">
      <alignment horizontal="right" vertical="top"/>
    </xf>
    <xf numFmtId="181" fontId="6" fillId="0" borderId="13" xfId="34" applyNumberFormat="1" applyFont="1" applyBorder="1" applyAlignment="1">
      <alignment horizontal="right" vertical="center"/>
    </xf>
    <xf numFmtId="184" fontId="6" fillId="0" borderId="11" xfId="34" applyNumberFormat="1" applyFont="1" applyBorder="1" applyAlignment="1">
      <alignment horizontal="right" vertical="center"/>
    </xf>
    <xf numFmtId="181" fontId="6" fillId="0" borderId="0" xfId="34" applyNumberFormat="1" applyFont="1" applyAlignment="1">
      <alignment/>
    </xf>
    <xf numFmtId="184" fontId="6" fillId="0" borderId="13" xfId="34" applyNumberFormat="1" applyFont="1" applyBorder="1" applyAlignment="1">
      <alignment horizontal="center"/>
    </xf>
    <xf numFmtId="181" fontId="1" fillId="0" borderId="13" xfId="34" applyNumberFormat="1" applyFont="1" applyBorder="1" applyAlignment="1">
      <alignment horizontal="right" vertical="center"/>
    </xf>
    <xf numFmtId="181" fontId="6" fillId="0" borderId="13" xfId="34" applyNumberFormat="1" applyFont="1" applyBorder="1" applyAlignment="1">
      <alignment horizontal="center"/>
    </xf>
    <xf numFmtId="181" fontId="6" fillId="0" borderId="13" xfId="34" applyNumberFormat="1" applyFont="1" applyBorder="1" applyAlignment="1">
      <alignment vertical="center"/>
    </xf>
    <xf numFmtId="184" fontId="6" fillId="0" borderId="15" xfId="34" applyNumberFormat="1" applyFont="1" applyBorder="1" applyAlignment="1">
      <alignment horizontal="center"/>
    </xf>
    <xf numFmtId="184" fontId="1" fillId="0" borderId="15" xfId="34" applyNumberFormat="1" applyFont="1" applyBorder="1" applyAlignment="1">
      <alignment horizontal="right" vertical="center"/>
    </xf>
    <xf numFmtId="184" fontId="6" fillId="0" borderId="14" xfId="34" applyNumberFormat="1" applyFont="1" applyBorder="1" applyAlignment="1">
      <alignment horizontal="center"/>
    </xf>
    <xf numFmtId="181" fontId="1" fillId="0" borderId="15" xfId="34" applyNumberFormat="1" applyFont="1" applyBorder="1" applyAlignment="1">
      <alignment horizontal="right" vertical="center"/>
    </xf>
    <xf numFmtId="181" fontId="6" fillId="0" borderId="14" xfId="34" applyNumberFormat="1" applyFont="1" applyBorder="1" applyAlignment="1">
      <alignment/>
    </xf>
    <xf numFmtId="181" fontId="6" fillId="0" borderId="15" xfId="34" applyNumberFormat="1" applyFont="1" applyBorder="1" applyAlignment="1">
      <alignment/>
    </xf>
    <xf numFmtId="181" fontId="9" fillId="0" borderId="14" xfId="0" applyNumberFormat="1" applyFont="1" applyBorder="1" applyAlignment="1">
      <alignment vertical="center"/>
    </xf>
    <xf numFmtId="184" fontId="6" fillId="0" borderId="13" xfId="34" applyNumberFormat="1" applyFont="1" applyBorder="1" applyAlignment="1">
      <alignment horizontal="center" vertical="top"/>
    </xf>
    <xf numFmtId="181" fontId="6" fillId="0" borderId="0" xfId="0" applyNumberFormat="1" applyFont="1" applyAlignment="1">
      <alignment/>
    </xf>
    <xf numFmtId="181" fontId="6" fillId="0" borderId="13" xfId="34" applyNumberFormat="1" applyFont="1" applyBorder="1" applyAlignment="1">
      <alignment/>
    </xf>
    <xf numFmtId="181" fontId="6" fillId="0" borderId="13" xfId="34" applyNumberFormat="1" applyFont="1" applyBorder="1" applyAlignment="1">
      <alignment vertical="top"/>
    </xf>
    <xf numFmtId="184" fontId="6" fillId="0" borderId="13" xfId="34" applyNumberFormat="1" applyFont="1" applyBorder="1" applyAlignment="1">
      <alignment/>
    </xf>
    <xf numFmtId="181" fontId="6" fillId="0" borderId="15" xfId="34" applyNumberFormat="1" applyFont="1" applyBorder="1" applyAlignment="1">
      <alignment horizontal="right" vertical="center"/>
    </xf>
    <xf numFmtId="41" fontId="32" fillId="0" borderId="13" xfId="34" applyNumberFormat="1" applyFont="1" applyBorder="1" applyAlignment="1">
      <alignment horizontal="left" vertical="center"/>
    </xf>
    <xf numFmtId="41" fontId="6" fillId="0" borderId="13" xfId="34" applyNumberFormat="1" applyFont="1" applyBorder="1" applyAlignment="1">
      <alignment horizontal="right" vertical="center"/>
    </xf>
    <xf numFmtId="41" fontId="6" fillId="0" borderId="13" xfId="34" applyNumberFormat="1" applyFont="1" applyBorder="1" applyAlignment="1">
      <alignment horizontal="right" vertical="top"/>
    </xf>
    <xf numFmtId="41" fontId="6" fillId="0" borderId="13" xfId="34" applyNumberFormat="1" applyFont="1" applyBorder="1" applyAlignment="1">
      <alignment horizontal="center" vertical="center"/>
    </xf>
    <xf numFmtId="41" fontId="6" fillId="0" borderId="15" xfId="34" applyNumberFormat="1" applyFont="1" applyBorder="1" applyAlignment="1">
      <alignment horizontal="center"/>
    </xf>
    <xf numFmtId="41" fontId="6" fillId="0" borderId="13" xfId="34" applyNumberFormat="1" applyFont="1" applyBorder="1" applyAlignment="1">
      <alignment horizontal="center"/>
    </xf>
    <xf numFmtId="41" fontId="6" fillId="0" borderId="13" xfId="34" applyNumberFormat="1" applyFont="1" applyBorder="1" applyAlignment="1">
      <alignment horizontal="center" vertical="top"/>
    </xf>
    <xf numFmtId="41" fontId="6" fillId="0" borderId="15" xfId="34" applyNumberFormat="1" applyFont="1" applyBorder="1" applyAlignment="1">
      <alignment/>
    </xf>
    <xf numFmtId="41" fontId="6" fillId="0" borderId="13" xfId="34" applyNumberFormat="1" applyFont="1" applyBorder="1" applyAlignment="1">
      <alignment horizontal="centerContinuous"/>
    </xf>
    <xf numFmtId="41" fontId="6" fillId="0" borderId="15" xfId="34" applyNumberFormat="1" applyFont="1" applyBorder="1" applyAlignment="1">
      <alignment horizontal="centerContinuous"/>
    </xf>
    <xf numFmtId="41" fontId="12" fillId="0" borderId="13" xfId="34" applyNumberFormat="1" applyFont="1" applyBorder="1" applyAlignment="1">
      <alignment horizontal="centerContinuous"/>
    </xf>
    <xf numFmtId="202" fontId="6" fillId="0" borderId="15" xfId="34" applyNumberFormat="1" applyFont="1" applyBorder="1" applyAlignment="1" applyProtection="1">
      <alignment horizontal="centerContinuous" vertical="center"/>
      <protection/>
    </xf>
    <xf numFmtId="0" fontId="0" fillId="0" borderId="10" xfId="0" applyBorder="1" applyAlignment="1">
      <alignment/>
    </xf>
    <xf numFmtId="41" fontId="6" fillId="0" borderId="13" xfId="34" applyNumberFormat="1" applyFont="1" applyBorder="1" applyAlignment="1">
      <alignment horizontal="centerContinuous" vertical="top"/>
    </xf>
    <xf numFmtId="0" fontId="6" fillId="0" borderId="11" xfId="0" applyFont="1" applyFill="1" applyBorder="1" applyAlignment="1">
      <alignment horizontal="distributed" vertical="center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32" fillId="0" borderId="0" xfId="0" applyFont="1" applyBorder="1" applyAlignment="1">
      <alignment horizontal="distributed"/>
    </xf>
    <xf numFmtId="192" fontId="32" fillId="0" borderId="13" xfId="0" applyNumberFormat="1" applyFont="1" applyBorder="1" applyAlignment="1">
      <alignment/>
    </xf>
    <xf numFmtId="191" fontId="32" fillId="0" borderId="15" xfId="0" applyNumberFormat="1" applyFont="1" applyBorder="1" applyAlignment="1">
      <alignment/>
    </xf>
    <xf numFmtId="191" fontId="32" fillId="0" borderId="13" xfId="0" applyNumberFormat="1" applyFont="1" applyBorder="1" applyAlignment="1">
      <alignment/>
    </xf>
    <xf numFmtId="189" fontId="32" fillId="0" borderId="13" xfId="0" applyNumberFormat="1" applyFont="1" applyBorder="1" applyAlignment="1">
      <alignment/>
    </xf>
    <xf numFmtId="192" fontId="32" fillId="0" borderId="15" xfId="0" applyNumberFormat="1" applyFont="1" applyBorder="1" applyAlignment="1">
      <alignment/>
    </xf>
    <xf numFmtId="189" fontId="32" fillId="0" borderId="15" xfId="0" applyNumberFormat="1" applyFont="1" applyBorder="1" applyAlignment="1">
      <alignment/>
    </xf>
    <xf numFmtId="0" fontId="32" fillId="0" borderId="17" xfId="0" applyFont="1" applyBorder="1" applyAlignment="1">
      <alignment horizontal="distributed"/>
    </xf>
    <xf numFmtId="49" fontId="6" fillId="0" borderId="13" xfId="0" applyNumberFormat="1" applyFont="1" applyBorder="1" applyAlignment="1">
      <alignment horizontal="distributed" vertical="top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181" fontId="6" fillId="0" borderId="15" xfId="34" applyNumberFormat="1" applyFont="1" applyBorder="1" applyAlignment="1">
      <alignment vertical="top"/>
    </xf>
    <xf numFmtId="49" fontId="6" fillId="0" borderId="13" xfId="0" applyNumberFormat="1" applyFont="1" applyBorder="1" applyAlignment="1">
      <alignment horizontal="distributed" wrapText="1"/>
    </xf>
    <xf numFmtId="49" fontId="6" fillId="0" borderId="13" xfId="0" applyNumberFormat="1" applyFont="1" applyFill="1" applyBorder="1" applyAlignment="1">
      <alignment horizontal="distributed"/>
    </xf>
    <xf numFmtId="0" fontId="0" fillId="0" borderId="0" xfId="0" applyBorder="1" applyAlignment="1">
      <alignment horizontal="distributed" wrapText="1"/>
    </xf>
    <xf numFmtId="11" fontId="10" fillId="0" borderId="14" xfId="34" applyNumberFormat="1" applyFont="1" applyBorder="1" applyAlignment="1">
      <alignment horizontal="centerContinuous"/>
    </xf>
    <xf numFmtId="11" fontId="10" fillId="0" borderId="17" xfId="34" applyNumberFormat="1" applyFont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 horizontal="centerContinuous"/>
    </xf>
    <xf numFmtId="185" fontId="5" fillId="0" borderId="0" xfId="34" applyNumberFormat="1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5" fillId="0" borderId="10" xfId="0" applyFont="1" applyFill="1" applyBorder="1" applyAlignment="1">
      <alignment horizontal="centerContinuous"/>
    </xf>
    <xf numFmtId="185" fontId="5" fillId="0" borderId="10" xfId="34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top"/>
    </xf>
    <xf numFmtId="0" fontId="9" fillId="0" borderId="12" xfId="0" applyFont="1" applyFill="1" applyBorder="1" applyAlignment="1">
      <alignment horizontal="centerContinuous" vertical="top"/>
    </xf>
    <xf numFmtId="0" fontId="9" fillId="0" borderId="0" xfId="0" applyFont="1" applyFill="1" applyBorder="1" applyAlignment="1">
      <alignment horizontal="centerContinuous" vertical="top"/>
    </xf>
    <xf numFmtId="0" fontId="6" fillId="0" borderId="13" xfId="0" applyFont="1" applyFill="1" applyBorder="1" applyAlignment="1">
      <alignment horizontal="centerContinuous"/>
    </xf>
    <xf numFmtId="185" fontId="6" fillId="0" borderId="13" xfId="34" applyNumberFormat="1" applyFont="1" applyFill="1" applyBorder="1" applyAlignment="1">
      <alignment horizontal="centerContinuous" vertical="top"/>
    </xf>
    <xf numFmtId="0" fontId="6" fillId="0" borderId="13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/>
    </xf>
    <xf numFmtId="185" fontId="6" fillId="0" borderId="11" xfId="34" applyNumberFormat="1" applyFont="1" applyFill="1" applyBorder="1" applyAlignment="1">
      <alignment horizontal="centerContinuous"/>
    </xf>
    <xf numFmtId="11" fontId="7" fillId="0" borderId="11" xfId="34" applyNumberFormat="1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distributed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13" xfId="0" applyNumberFormat="1" applyFont="1" applyFill="1" applyBorder="1" applyAlignment="1">
      <alignment horizontal="centerContinuous" vertical="center"/>
    </xf>
    <xf numFmtId="185" fontId="6" fillId="0" borderId="13" xfId="34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Continuous"/>
    </xf>
    <xf numFmtId="49" fontId="6" fillId="0" borderId="13" xfId="0" applyNumberFormat="1" applyFont="1" applyFill="1" applyBorder="1" applyAlignment="1">
      <alignment horizontal="centerContinuous"/>
    </xf>
    <xf numFmtId="49" fontId="6" fillId="0" borderId="13" xfId="0" applyNumberFormat="1" applyFont="1" applyFill="1" applyBorder="1" applyAlignment="1">
      <alignment/>
    </xf>
    <xf numFmtId="185" fontId="1" fillId="0" borderId="0" xfId="34" applyNumberFormat="1" applyFont="1" applyFill="1" applyBorder="1" applyAlignment="1" applyProtection="1">
      <alignment horizontal="centerContinuous" vertical="center"/>
      <protection/>
    </xf>
    <xf numFmtId="185" fontId="1" fillId="0" borderId="17" xfId="34" applyNumberFormat="1" applyFont="1" applyFill="1" applyBorder="1" applyAlignment="1" applyProtection="1">
      <alignment horizontal="centerContinuous" vertical="center"/>
      <protection/>
    </xf>
    <xf numFmtId="41" fontId="6" fillId="0" borderId="13" xfId="34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5" xfId="0" applyFont="1" applyFill="1" applyBorder="1" applyAlignment="1">
      <alignment/>
    </xf>
    <xf numFmtId="0" fontId="0" fillId="0" borderId="13" xfId="0" applyFill="1" applyBorder="1" applyAlignment="1">
      <alignment horizontal="left" vertical="top" wrapText="1"/>
    </xf>
    <xf numFmtId="0" fontId="6" fillId="0" borderId="17" xfId="0" applyFont="1" applyFill="1" applyBorder="1" applyAlignment="1">
      <alignment/>
    </xf>
    <xf numFmtId="181" fontId="6" fillId="0" borderId="13" xfId="34" applyNumberFormat="1" applyFont="1" applyFill="1" applyBorder="1" applyAlignment="1">
      <alignment/>
    </xf>
    <xf numFmtId="185" fontId="6" fillId="0" borderId="13" xfId="34" applyNumberFormat="1" applyFont="1" applyFill="1" applyBorder="1" applyAlignment="1">
      <alignment/>
    </xf>
    <xf numFmtId="185" fontId="6" fillId="0" borderId="15" xfId="34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6" fillId="0" borderId="0" xfId="34" applyNumberFormat="1" applyFont="1" applyFill="1" applyAlignment="1">
      <alignment/>
    </xf>
    <xf numFmtId="181" fontId="6" fillId="0" borderId="0" xfId="34" applyNumberFormat="1" applyFont="1" applyFill="1" applyAlignment="1">
      <alignment/>
    </xf>
    <xf numFmtId="43" fontId="6" fillId="0" borderId="0" xfId="0" applyNumberFormat="1" applyFont="1" applyAlignment="1">
      <alignment vertical="center"/>
    </xf>
    <xf numFmtId="181" fontId="29" fillId="0" borderId="0" xfId="34" applyNumberFormat="1" applyFont="1" applyBorder="1" applyAlignment="1">
      <alignment horizontal="centerContinuous"/>
    </xf>
    <xf numFmtId="181" fontId="32" fillId="0" borderId="0" xfId="34" applyNumberFormat="1" applyFont="1" applyBorder="1" applyAlignment="1">
      <alignment horizontal="centerContinuous" vertical="center"/>
    </xf>
    <xf numFmtId="181" fontId="32" fillId="0" borderId="0" xfId="34" applyNumberFormat="1" applyFont="1" applyBorder="1" applyAlignment="1">
      <alignment vertical="center"/>
    </xf>
    <xf numFmtId="189" fontId="9" fillId="0" borderId="0" xfId="0" applyNumberFormat="1" applyFont="1" applyBorder="1" applyAlignment="1">
      <alignment vertical="center"/>
    </xf>
    <xf numFmtId="0" fontId="32" fillId="0" borderId="0" xfId="0" applyFont="1" applyFill="1" applyBorder="1" applyAlignment="1">
      <alignment horizontal="distributed"/>
    </xf>
    <xf numFmtId="192" fontId="32" fillId="0" borderId="13" xfId="0" applyNumberFormat="1" applyFont="1" applyFill="1" applyBorder="1" applyAlignment="1">
      <alignment/>
    </xf>
    <xf numFmtId="191" fontId="32" fillId="0" borderId="15" xfId="0" applyNumberFormat="1" applyFont="1" applyFill="1" applyBorder="1" applyAlignment="1">
      <alignment/>
    </xf>
    <xf numFmtId="185" fontId="32" fillId="0" borderId="0" xfId="34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6" fillId="0" borderId="0" xfId="0" applyNumberFormat="1" applyFont="1" applyFill="1" applyAlignment="1">
      <alignment vertical="center"/>
    </xf>
    <xf numFmtId="185" fontId="0" fillId="0" borderId="0" xfId="34" applyNumberFormat="1" applyFont="1" applyBorder="1" applyAlignment="1">
      <alignment horizontal="centerContinuous"/>
    </xf>
    <xf numFmtId="0" fontId="32" fillId="0" borderId="18" xfId="0" applyFont="1" applyBorder="1" applyAlignment="1">
      <alignment horizontal="distributed"/>
    </xf>
    <xf numFmtId="192" fontId="32" fillId="0" borderId="14" xfId="0" applyNumberFormat="1" applyFont="1" applyBorder="1" applyAlignment="1">
      <alignment/>
    </xf>
    <xf numFmtId="191" fontId="32" fillId="0" borderId="14" xfId="0" applyNumberFormat="1" applyFont="1" applyBorder="1" applyAlignment="1">
      <alignment/>
    </xf>
    <xf numFmtId="191" fontId="32" fillId="0" borderId="11" xfId="0" applyNumberFormat="1" applyFont="1" applyBorder="1" applyAlignment="1">
      <alignment/>
    </xf>
    <xf numFmtId="185" fontId="0" fillId="0" borderId="0" xfId="34" applyNumberFormat="1" applyFont="1" applyAlignment="1">
      <alignment horizontal="centerContinuous"/>
    </xf>
    <xf numFmtId="49" fontId="6" fillId="0" borderId="15" xfId="0" applyNumberFormat="1" applyFont="1" applyBorder="1" applyAlignment="1">
      <alignment horizontal="distributed" vertical="top"/>
    </xf>
    <xf numFmtId="0" fontId="0" fillId="0" borderId="15" xfId="0" applyBorder="1" applyAlignment="1">
      <alignment horizontal="distributed"/>
    </xf>
    <xf numFmtId="0" fontId="0" fillId="0" borderId="15" xfId="0" applyFill="1" applyBorder="1" applyAlignment="1">
      <alignment wrapText="1"/>
    </xf>
    <xf numFmtId="41" fontId="6" fillId="0" borderId="13" xfId="34" applyNumberFormat="1" applyFont="1" applyFill="1" applyBorder="1" applyAlignment="1">
      <alignment vertical="top"/>
    </xf>
    <xf numFmtId="41" fontId="10" fillId="0" borderId="13" xfId="34" applyNumberFormat="1" applyFont="1" applyFill="1" applyBorder="1" applyAlignment="1">
      <alignment horizontal="centerContinuous"/>
    </xf>
    <xf numFmtId="11" fontId="10" fillId="0" borderId="13" xfId="34" applyNumberFormat="1" applyFont="1" applyFill="1" applyBorder="1" applyAlignment="1">
      <alignment horizontal="centerContinuous"/>
    </xf>
    <xf numFmtId="0" fontId="0" fillId="0" borderId="15" xfId="0" applyBorder="1" applyAlignment="1">
      <alignment/>
    </xf>
    <xf numFmtId="181" fontId="6" fillId="0" borderId="0" xfId="34" applyNumberFormat="1" applyFont="1" applyBorder="1" applyAlignment="1">
      <alignment/>
    </xf>
    <xf numFmtId="49" fontId="6" fillId="0" borderId="15" xfId="0" applyNumberFormat="1" applyFont="1" applyBorder="1" applyAlignment="1">
      <alignment horizontal="distributed" wrapText="1"/>
    </xf>
    <xf numFmtId="0" fontId="0" fillId="0" borderId="15" xfId="0" applyBorder="1" applyAlignment="1">
      <alignment horizontal="distributed" wrapText="1"/>
    </xf>
    <xf numFmtId="0" fontId="0" fillId="0" borderId="15" xfId="0" applyBorder="1" applyAlignment="1">
      <alignment wrapText="1"/>
    </xf>
    <xf numFmtId="0" fontId="0" fillId="0" borderId="0" xfId="0" applyBorder="1" applyAlignment="1">
      <alignment horizontal="left" wrapText="1"/>
    </xf>
    <xf numFmtId="49" fontId="6" fillId="0" borderId="0" xfId="0" applyNumberFormat="1" applyFont="1" applyBorder="1" applyAlignment="1">
      <alignment horizontal="distributed"/>
    </xf>
    <xf numFmtId="49" fontId="6" fillId="0" borderId="15" xfId="0" applyNumberFormat="1" applyFont="1" applyBorder="1" applyAlignment="1">
      <alignment horizontal="distributed"/>
    </xf>
    <xf numFmtId="0" fontId="5" fillId="0" borderId="0" xfId="0" applyFont="1" applyBorder="1" applyAlignment="1">
      <alignment horizontal="centerContinuous" vertical="center"/>
    </xf>
    <xf numFmtId="0" fontId="6" fillId="0" borderId="14" xfId="0" applyFont="1" applyFill="1" applyBorder="1" applyAlignment="1">
      <alignment/>
    </xf>
    <xf numFmtId="185" fontId="6" fillId="0" borderId="14" xfId="34" applyNumberFormat="1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0" fillId="0" borderId="13" xfId="0" applyBorder="1" applyAlignment="1">
      <alignment horizontal="centerContinuous"/>
    </xf>
    <xf numFmtId="0" fontId="6" fillId="0" borderId="14" xfId="0" applyFont="1" applyBorder="1" applyAlignment="1">
      <alignment/>
    </xf>
    <xf numFmtId="185" fontId="6" fillId="0" borderId="14" xfId="34" applyNumberFormat="1" applyFont="1" applyBorder="1" applyAlignment="1">
      <alignment/>
    </xf>
    <xf numFmtId="181" fontId="6" fillId="0" borderId="14" xfId="0" applyNumberFormat="1" applyFont="1" applyBorder="1" applyAlignment="1">
      <alignment/>
    </xf>
    <xf numFmtId="197" fontId="1" fillId="0" borderId="13" xfId="34" applyNumberFormat="1" applyFont="1" applyBorder="1" applyAlignment="1">
      <alignment horizontal="right" vertical="top"/>
    </xf>
    <xf numFmtId="197" fontId="1" fillId="0" borderId="15" xfId="34" applyNumberFormat="1" applyFont="1" applyBorder="1" applyAlignment="1">
      <alignment horizontal="right" vertical="top"/>
    </xf>
    <xf numFmtId="0" fontId="5" fillId="0" borderId="0" xfId="0" applyFont="1" applyAlignment="1">
      <alignment horizontal="centerContinuous" vertical="center"/>
    </xf>
    <xf numFmtId="185" fontId="5" fillId="0" borderId="0" xfId="34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6" fillId="0" borderId="13" xfId="0" applyFont="1" applyBorder="1" applyAlignment="1">
      <alignment vertical="top" wrapText="1"/>
    </xf>
    <xf numFmtId="2" fontId="6" fillId="0" borderId="15" xfId="0" applyNumberFormat="1" applyFont="1" applyBorder="1" applyAlignment="1">
      <alignment horizontal="center" vertical="top"/>
    </xf>
    <xf numFmtId="184" fontId="6" fillId="0" borderId="13" xfId="34" applyNumberFormat="1" applyFont="1" applyBorder="1" applyAlignment="1">
      <alignment horizontal="right"/>
    </xf>
    <xf numFmtId="0" fontId="6" fillId="0" borderId="18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1" xfId="0" applyFont="1" applyBorder="1" applyAlignment="1">
      <alignment horizontal="distributed" vertical="top"/>
    </xf>
    <xf numFmtId="0" fontId="6" fillId="0" borderId="1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84" fontId="6" fillId="0" borderId="13" xfId="34" applyNumberFormat="1" applyFont="1" applyFill="1" applyBorder="1" applyAlignment="1">
      <alignment vertical="top"/>
    </xf>
    <xf numFmtId="0" fontId="6" fillId="0" borderId="0" xfId="0" applyFont="1" applyFill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6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distributed"/>
    </xf>
    <xf numFmtId="0" fontId="6" fillId="0" borderId="11" xfId="0" applyFont="1" applyFill="1" applyBorder="1" applyAlignment="1">
      <alignment horizontal="distributed" wrapText="1"/>
    </xf>
    <xf numFmtId="0" fontId="6" fillId="0" borderId="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184" fontId="6" fillId="0" borderId="13" xfId="34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0" fillId="0" borderId="13" xfId="0" applyBorder="1" applyAlignment="1">
      <alignment horizontal="distributed"/>
    </xf>
    <xf numFmtId="0" fontId="6" fillId="0" borderId="11" xfId="0" applyFont="1" applyBorder="1" applyAlignment="1">
      <alignment horizontal="center" wrapText="1"/>
    </xf>
    <xf numFmtId="184" fontId="6" fillId="0" borderId="11" xfId="34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distributed" vertical="center" wrapText="1"/>
    </xf>
    <xf numFmtId="2" fontId="6" fillId="0" borderId="15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distributed"/>
    </xf>
    <xf numFmtId="0" fontId="6" fillId="0" borderId="14" xfId="0" applyFont="1" applyFill="1" applyBorder="1" applyAlignment="1">
      <alignment horizontal="center" vertical="center"/>
    </xf>
    <xf numFmtId="194" fontId="6" fillId="0" borderId="1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Continuous" vertical="center"/>
    </xf>
    <xf numFmtId="184" fontId="6" fillId="0" borderId="15" xfId="34" applyNumberFormat="1" applyFont="1" applyBorder="1" applyAlignment="1">
      <alignment horizontal="center" vertical="top"/>
    </xf>
    <xf numFmtId="0" fontId="0" fillId="0" borderId="15" xfId="0" applyBorder="1" applyAlignment="1">
      <alignment/>
    </xf>
    <xf numFmtId="184" fontId="6" fillId="0" borderId="14" xfId="34" applyNumberFormat="1" applyFont="1" applyBorder="1" applyAlignment="1">
      <alignment horizontal="right"/>
    </xf>
    <xf numFmtId="0" fontId="6" fillId="0" borderId="18" xfId="0" applyFont="1" applyBorder="1" applyAlignment="1">
      <alignment horizontal="distributed"/>
    </xf>
    <xf numFmtId="184" fontId="6" fillId="0" borderId="14" xfId="34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/>
    </xf>
    <xf numFmtId="185" fontId="6" fillId="0" borderId="15" xfId="34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184" fontId="6" fillId="0" borderId="12" xfId="34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distributed" vertical="center" wrapText="1"/>
    </xf>
    <xf numFmtId="202" fontId="6" fillId="0" borderId="13" xfId="34" applyNumberFormat="1" applyFont="1" applyBorder="1" applyAlignment="1">
      <alignment horizontal="right" vertical="center"/>
    </xf>
    <xf numFmtId="202" fontId="6" fillId="0" borderId="15" xfId="0" applyNumberFormat="1" applyFont="1" applyBorder="1" applyAlignment="1">
      <alignment/>
    </xf>
    <xf numFmtId="206" fontId="32" fillId="0" borderId="15" xfId="0" applyNumberFormat="1" applyFont="1" applyBorder="1" applyAlignment="1">
      <alignment/>
    </xf>
    <xf numFmtId="202" fontId="6" fillId="0" borderId="13" xfId="34" applyNumberFormat="1" applyFont="1" applyBorder="1" applyAlignment="1">
      <alignment vertical="center"/>
    </xf>
    <xf numFmtId="202" fontId="6" fillId="0" borderId="15" xfId="34" applyNumberFormat="1" applyFont="1" applyBorder="1" applyAlignment="1">
      <alignment/>
    </xf>
    <xf numFmtId="202" fontId="6" fillId="0" borderId="13" xfId="34" applyNumberFormat="1" applyFont="1" applyBorder="1" applyAlignment="1">
      <alignment vertical="top"/>
    </xf>
    <xf numFmtId="202" fontId="6" fillId="0" borderId="13" xfId="34" applyNumberFormat="1" applyFont="1" applyBorder="1" applyAlignment="1">
      <alignment/>
    </xf>
    <xf numFmtId="202" fontId="7" fillId="0" borderId="13" xfId="34" applyNumberFormat="1" applyFont="1" applyBorder="1" applyAlignment="1">
      <alignment horizontal="centerContinuous"/>
    </xf>
    <xf numFmtId="202" fontId="7" fillId="0" borderId="15" xfId="34" applyNumberFormat="1" applyFont="1" applyBorder="1" applyAlignment="1">
      <alignment horizontal="centerContinuous"/>
    </xf>
    <xf numFmtId="202" fontId="6" fillId="0" borderId="15" xfId="34" applyNumberFormat="1" applyFont="1" applyBorder="1" applyAlignment="1">
      <alignment vertical="top"/>
    </xf>
    <xf numFmtId="202" fontId="10" fillId="0" borderId="13" xfId="34" applyNumberFormat="1" applyFont="1" applyBorder="1" applyAlignment="1">
      <alignment horizontal="centerContinuous"/>
    </xf>
    <xf numFmtId="202" fontId="10" fillId="0" borderId="15" xfId="34" applyNumberFormat="1" applyFont="1" applyBorder="1" applyAlignment="1">
      <alignment horizontal="centerContinuous"/>
    </xf>
    <xf numFmtId="202" fontId="6" fillId="0" borderId="13" xfId="34" applyNumberFormat="1" applyFont="1" applyFill="1" applyBorder="1" applyAlignment="1">
      <alignment/>
    </xf>
    <xf numFmtId="202" fontId="6" fillId="0" borderId="15" xfId="34" applyNumberFormat="1" applyFont="1" applyFill="1" applyBorder="1" applyAlignment="1">
      <alignment/>
    </xf>
    <xf numFmtId="202" fontId="6" fillId="0" borderId="13" xfId="34" applyNumberFormat="1" applyFont="1" applyBorder="1" applyAlignment="1">
      <alignment horizontal="center" vertical="top"/>
    </xf>
    <xf numFmtId="202" fontId="6" fillId="0" borderId="15" xfId="34" applyNumberFormat="1" applyFont="1" applyBorder="1" applyAlignment="1">
      <alignment horizontal="center"/>
    </xf>
    <xf numFmtId="202" fontId="6" fillId="0" borderId="15" xfId="34" applyNumberFormat="1" applyFont="1" applyBorder="1" applyAlignment="1">
      <alignment horizontal="right" vertical="center"/>
    </xf>
    <xf numFmtId="202" fontId="6" fillId="0" borderId="13" xfId="34" applyNumberFormat="1" applyFont="1" applyBorder="1" applyAlignment="1">
      <alignment horizontal="center"/>
    </xf>
    <xf numFmtId="202" fontId="6" fillId="0" borderId="13" xfId="34" applyNumberFormat="1" applyFont="1" applyBorder="1" applyAlignment="1">
      <alignment/>
    </xf>
    <xf numFmtId="184" fontId="6" fillId="0" borderId="15" xfId="34" applyNumberFormat="1" applyFont="1" applyBorder="1" applyAlignment="1">
      <alignment horizontal="right"/>
    </xf>
    <xf numFmtId="208" fontId="6" fillId="0" borderId="0" xfId="34" applyNumberFormat="1" applyFont="1" applyAlignment="1">
      <alignment/>
    </xf>
    <xf numFmtId="206" fontId="6" fillId="0" borderId="0" xfId="0" applyNumberFormat="1" applyFont="1" applyAlignment="1">
      <alignment vertical="center"/>
    </xf>
    <xf numFmtId="202" fontId="32" fillId="0" borderId="15" xfId="0" applyNumberFormat="1" applyFont="1" applyBorder="1" applyAlignment="1">
      <alignment/>
    </xf>
    <xf numFmtId="202" fontId="32" fillId="0" borderId="15" xfId="0" applyNumberFormat="1" applyFont="1" applyFill="1" applyBorder="1" applyAlignment="1">
      <alignment/>
    </xf>
    <xf numFmtId="202" fontId="32" fillId="0" borderId="14" xfId="0" applyNumberFormat="1" applyFont="1" applyBorder="1" applyAlignment="1">
      <alignment/>
    </xf>
    <xf numFmtId="185" fontId="6" fillId="0" borderId="14" xfId="34" applyNumberFormat="1" applyFont="1" applyBorder="1" applyAlignment="1">
      <alignment/>
    </xf>
    <xf numFmtId="184" fontId="6" fillId="0" borderId="13" xfId="0" applyNumberFormat="1" applyFont="1" applyBorder="1" applyAlignment="1">
      <alignment horizontal="center" vertical="top"/>
    </xf>
    <xf numFmtId="184" fontId="6" fillId="0" borderId="13" xfId="34" applyNumberFormat="1" applyFont="1" applyBorder="1" applyAlignment="1">
      <alignment horizontal="centerContinuous"/>
    </xf>
    <xf numFmtId="184" fontId="12" fillId="0" borderId="13" xfId="34" applyNumberFormat="1" applyFont="1" applyBorder="1" applyAlignment="1">
      <alignment horizontal="centerContinuous"/>
    </xf>
    <xf numFmtId="49" fontId="6" fillId="0" borderId="13" xfId="0" applyNumberFormat="1" applyFont="1" applyFill="1" applyBorder="1" applyAlignment="1">
      <alignment horizontal="distributed" vertical="center"/>
    </xf>
    <xf numFmtId="190" fontId="6" fillId="0" borderId="0" xfId="34" applyNumberFormat="1" applyFont="1" applyAlignment="1">
      <alignment/>
    </xf>
    <xf numFmtId="0" fontId="5" fillId="0" borderId="0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185" fontId="5" fillId="0" borderId="0" xfId="34" applyNumberFormat="1" applyFont="1" applyFill="1" applyAlignment="1">
      <alignment horizontal="centerContinuous" vertical="center"/>
    </xf>
    <xf numFmtId="0" fontId="5" fillId="0" borderId="0" xfId="0" applyFont="1" applyFill="1" applyAlignment="1">
      <alignment vertical="center"/>
    </xf>
    <xf numFmtId="184" fontId="6" fillId="0" borderId="15" xfId="34" applyNumberFormat="1" applyFont="1" applyFill="1" applyBorder="1" applyAlignment="1">
      <alignment horizontal="right"/>
    </xf>
    <xf numFmtId="202" fontId="6" fillId="0" borderId="15" xfId="0" applyNumberFormat="1" applyFont="1" applyBorder="1" applyAlignment="1">
      <alignment vertical="top"/>
    </xf>
    <xf numFmtId="202" fontId="6" fillId="0" borderId="15" xfId="0" applyNumberFormat="1" applyFont="1" applyBorder="1" applyAlignment="1">
      <alignment vertical="center"/>
    </xf>
    <xf numFmtId="202" fontId="6" fillId="0" borderId="11" xfId="34" applyNumberFormat="1" applyFont="1" applyBorder="1" applyAlignment="1">
      <alignment/>
    </xf>
    <xf numFmtId="202" fontId="6" fillId="0" borderId="15" xfId="0" applyNumberFormat="1" applyFont="1" applyFill="1" applyBorder="1" applyAlignment="1">
      <alignment vertical="top"/>
    </xf>
    <xf numFmtId="202" fontId="6" fillId="0" borderId="13" xfId="0" applyNumberFormat="1" applyFont="1" applyFill="1" applyBorder="1" applyAlignment="1">
      <alignment vertical="top"/>
    </xf>
    <xf numFmtId="202" fontId="6" fillId="0" borderId="14" xfId="0" applyNumberFormat="1" applyFont="1" applyFill="1" applyBorder="1" applyAlignment="1">
      <alignment vertical="top"/>
    </xf>
    <xf numFmtId="202" fontId="6" fillId="0" borderId="13" xfId="0" applyNumberFormat="1" applyFont="1" applyFill="1" applyBorder="1" applyAlignment="1" applyProtection="1">
      <alignment/>
      <protection hidden="1" locked="0"/>
    </xf>
    <xf numFmtId="202" fontId="6" fillId="0" borderId="15" xfId="33" applyNumberFormat="1" applyFont="1" applyFill="1" applyBorder="1" applyAlignment="1" applyProtection="1">
      <alignment/>
      <protection/>
    </xf>
    <xf numFmtId="49" fontId="6" fillId="0" borderId="15" xfId="34" applyNumberFormat="1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94" fontId="6" fillId="0" borderId="12" xfId="0" applyNumberFormat="1" applyFont="1" applyFill="1" applyBorder="1" applyAlignment="1">
      <alignment horizontal="center" vertical="center" wrapText="1"/>
    </xf>
    <xf numFmtId="202" fontId="6" fillId="0" borderId="15" xfId="0" applyNumberFormat="1" applyFont="1" applyFill="1" applyBorder="1" applyAlignment="1" applyProtection="1">
      <alignment/>
      <protection hidden="1" locked="0"/>
    </xf>
    <xf numFmtId="202" fontId="6" fillId="0" borderId="0" xfId="33" applyNumberFormat="1" applyFont="1" applyFill="1" applyBorder="1" applyAlignment="1" applyProtection="1">
      <alignment/>
      <protection/>
    </xf>
    <xf numFmtId="202" fontId="6" fillId="0" borderId="15" xfId="34" applyNumberFormat="1" applyFont="1" applyFill="1" applyBorder="1" applyAlignment="1">
      <alignment horizontal="center"/>
    </xf>
    <xf numFmtId="202" fontId="6" fillId="0" borderId="14" xfId="34" applyNumberFormat="1" applyFont="1" applyFill="1" applyBorder="1" applyAlignment="1">
      <alignment horizontal="center"/>
    </xf>
    <xf numFmtId="184" fontId="6" fillId="0" borderId="13" xfId="34" applyNumberFormat="1" applyFont="1" applyFill="1" applyBorder="1" applyAlignment="1">
      <alignment horizontal="right"/>
    </xf>
    <xf numFmtId="184" fontId="6" fillId="0" borderId="11" xfId="34" applyNumberFormat="1" applyFont="1" applyFill="1" applyBorder="1" applyAlignment="1">
      <alignment horizontal="right"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9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0" fillId="0" borderId="17" xfId="0" applyBorder="1" applyAlignment="1">
      <alignment horizontal="distributed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3" xfId="0" applyBorder="1" applyAlignment="1">
      <alignment vertical="top"/>
    </xf>
    <xf numFmtId="49" fontId="6" fillId="0" borderId="13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6" fillId="0" borderId="17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6" fillId="0" borderId="13" xfId="0" applyNumberFormat="1" applyFont="1" applyBorder="1" applyAlignment="1">
      <alignment horizontal="distributed" vertical="top" wrapText="1"/>
    </xf>
    <xf numFmtId="0" fontId="0" fillId="0" borderId="13" xfId="0" applyBorder="1" applyAlignment="1">
      <alignment horizontal="distributed"/>
    </xf>
    <xf numFmtId="0" fontId="0" fillId="0" borderId="15" xfId="0" applyBorder="1" applyAlignment="1">
      <alignment horizontal="center" wrapText="1"/>
    </xf>
    <xf numFmtId="49" fontId="6" fillId="0" borderId="13" xfId="0" applyNumberFormat="1" applyFont="1" applyFill="1" applyBorder="1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13" xfId="0" applyFill="1" applyBorder="1" applyAlignment="1">
      <alignment wrapText="1"/>
    </xf>
    <xf numFmtId="49" fontId="6" fillId="0" borderId="13" xfId="0" applyNumberFormat="1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1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1" xfId="0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17" xfId="0" applyFill="1" applyBorder="1" applyAlignment="1">
      <alignment horizontal="distributed"/>
    </xf>
    <xf numFmtId="49" fontId="6" fillId="0" borderId="13" xfId="0" applyNumberFormat="1" applyFont="1" applyFill="1" applyBorder="1" applyAlignment="1">
      <alignment vertical="top" wrapText="1" shrinkToFit="1"/>
    </xf>
    <xf numFmtId="0" fontId="0" fillId="0" borderId="13" xfId="0" applyBorder="1" applyAlignment="1">
      <alignment/>
    </xf>
    <xf numFmtId="49" fontId="6" fillId="0" borderId="13" xfId="0" applyNumberFormat="1" applyFont="1" applyBorder="1" applyAlignment="1">
      <alignment horizontal="distributed"/>
    </xf>
    <xf numFmtId="0" fontId="0" fillId="0" borderId="0" xfId="0" applyBorder="1" applyAlignment="1">
      <alignment horizontal="distributed"/>
    </xf>
    <xf numFmtId="49" fontId="6" fillId="0" borderId="13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6" fillId="0" borderId="18" xfId="0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1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4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 wrapText="1"/>
    </xf>
    <xf numFmtId="2" fontId="6" fillId="0" borderId="14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distributed"/>
    </xf>
    <xf numFmtId="49" fontId="6" fillId="0" borderId="17" xfId="0" applyNumberFormat="1" applyFont="1" applyBorder="1" applyAlignment="1">
      <alignment horizontal="distributed"/>
    </xf>
    <xf numFmtId="49" fontId="0" fillId="0" borderId="13" xfId="0" applyNumberFormat="1" applyBorder="1" applyAlignment="1">
      <alignment vertical="top" wrapText="1"/>
    </xf>
    <xf numFmtId="49" fontId="6" fillId="0" borderId="13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6" fillId="0" borderId="13" xfId="0" applyNumberFormat="1" applyFont="1" applyBorder="1" applyAlignment="1">
      <alignment horizontal="distributed" vertical="top"/>
    </xf>
    <xf numFmtId="2" fontId="6" fillId="0" borderId="15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17" xfId="0" applyNumberFormat="1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1" xfId="0" applyBorder="1" applyAlignment="1">
      <alignment vertical="top" wrapText="1"/>
    </xf>
    <xf numFmtId="49" fontId="6" fillId="0" borderId="16" xfId="0" applyNumberFormat="1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49" fontId="6" fillId="0" borderId="13" xfId="0" applyNumberFormat="1" applyFont="1" applyBorder="1" applyAlignment="1">
      <alignment horizontal="distributed" wrapText="1"/>
    </xf>
    <xf numFmtId="0" fontId="0" fillId="0" borderId="0" xfId="0" applyAlignment="1">
      <alignment horizontal="distributed" wrapText="1"/>
    </xf>
    <xf numFmtId="0" fontId="0" fillId="0" borderId="17" xfId="0" applyBorder="1" applyAlignment="1">
      <alignment horizontal="distributed" wrapText="1"/>
    </xf>
    <xf numFmtId="0" fontId="0" fillId="0" borderId="0" xfId="0" applyBorder="1" applyAlignment="1">
      <alignment horizontal="distributed" vertical="top"/>
    </xf>
    <xf numFmtId="0" fontId="0" fillId="0" borderId="17" xfId="0" applyBorder="1" applyAlignment="1">
      <alignment horizontal="distributed" vertical="top"/>
    </xf>
    <xf numFmtId="0" fontId="6" fillId="0" borderId="13" xfId="0" applyFont="1" applyBorder="1" applyAlignment="1">
      <alignment horizontal="distributed" vertical="top" wrapText="1"/>
    </xf>
    <xf numFmtId="0" fontId="0" fillId="0" borderId="13" xfId="0" applyBorder="1" applyAlignment="1">
      <alignment horizontal="distributed" wrapText="1"/>
    </xf>
    <xf numFmtId="49" fontId="6" fillId="0" borderId="16" xfId="0" applyNumberFormat="1" applyFont="1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0" xfId="0" applyAlignment="1">
      <alignment horizontal="distributed" vertical="top"/>
    </xf>
    <xf numFmtId="49" fontId="6" fillId="0" borderId="0" xfId="0" applyNumberFormat="1" applyFont="1" applyBorder="1" applyAlignment="1">
      <alignment horizontal="distributed" vertical="top"/>
    </xf>
    <xf numFmtId="49" fontId="6" fillId="0" borderId="17" xfId="0" applyNumberFormat="1" applyFont="1" applyBorder="1" applyAlignment="1">
      <alignment horizontal="distributed" vertical="top"/>
    </xf>
    <xf numFmtId="0" fontId="0" fillId="0" borderId="0" xfId="0" applyAlignment="1">
      <alignment vertical="top" wrapText="1"/>
    </xf>
    <xf numFmtId="0" fontId="0" fillId="0" borderId="17" xfId="0" applyBorder="1" applyAlignment="1">
      <alignment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28575</xdr:rowOff>
    </xdr:from>
    <xdr:to>
      <xdr:col>1</xdr:col>
      <xdr:colOff>238125</xdr:colOff>
      <xdr:row>52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66800" y="28575"/>
          <a:ext cx="209550" cy="6724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 vert="vert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34</xdr:row>
      <xdr:rowOff>57150</xdr:rowOff>
    </xdr:from>
    <xdr:to>
      <xdr:col>1</xdr:col>
      <xdr:colOff>28575</xdr:colOff>
      <xdr:row>36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857250" y="2305050"/>
          <a:ext cx="21907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註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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92</xdr:row>
      <xdr:rowOff>161925</xdr:rowOff>
    </xdr:from>
    <xdr:to>
      <xdr:col>0</xdr:col>
      <xdr:colOff>790575</xdr:colOff>
      <xdr:row>94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 flipV="1">
          <a:off x="571500" y="1069657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註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162550" y="32861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972175" y="32861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 flipV="1">
          <a:off x="6924675" y="3286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219075</xdr:colOff>
      <xdr:row>39</xdr:row>
      <xdr:rowOff>38100</xdr:rowOff>
    </xdr:from>
    <xdr:to>
      <xdr:col>8</xdr:col>
      <xdr:colOff>447675</xdr:colOff>
      <xdr:row>40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 flipV="1">
          <a:off x="5934075" y="31146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</a:p>
      </xdr:txBody>
    </xdr:sp>
    <xdr:clientData/>
  </xdr:twoCellAnchor>
  <xdr:twoCellAnchor>
    <xdr:from>
      <xdr:col>7</xdr:col>
      <xdr:colOff>257175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162550" y="32861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972175" y="32861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 flipV="1">
          <a:off x="6924675" y="3286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219075</xdr:colOff>
      <xdr:row>39</xdr:row>
      <xdr:rowOff>38100</xdr:rowOff>
    </xdr:from>
    <xdr:to>
      <xdr:col>8</xdr:col>
      <xdr:colOff>447675</xdr:colOff>
      <xdr:row>40</xdr:row>
      <xdr:rowOff>9525</xdr:rowOff>
    </xdr:to>
    <xdr:sp>
      <xdr:nvSpPr>
        <xdr:cNvPr id="8" name="Text Box 8"/>
        <xdr:cNvSpPr txBox="1">
          <a:spLocks noChangeArrowheads="1"/>
        </xdr:cNvSpPr>
      </xdr:nvSpPr>
      <xdr:spPr>
        <a:xfrm flipV="1">
          <a:off x="5934075" y="31146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</a:p>
      </xdr:txBody>
    </xdr:sp>
    <xdr:clientData/>
  </xdr:twoCellAnchor>
  <xdr:twoCellAnchor>
    <xdr:from>
      <xdr:col>7</xdr:col>
      <xdr:colOff>257175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162550" y="32861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5972175" y="32861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6924675" y="3286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  <xdr:twoCellAnchor>
    <xdr:from>
      <xdr:col>8</xdr:col>
      <xdr:colOff>219075</xdr:colOff>
      <xdr:row>39</xdr:row>
      <xdr:rowOff>38100</xdr:rowOff>
    </xdr:from>
    <xdr:to>
      <xdr:col>8</xdr:col>
      <xdr:colOff>447675</xdr:colOff>
      <xdr:row>40</xdr:row>
      <xdr:rowOff>9525</xdr:rowOff>
    </xdr:to>
    <xdr:sp>
      <xdr:nvSpPr>
        <xdr:cNvPr id="12" name="Text Box 12"/>
        <xdr:cNvSpPr txBox="1">
          <a:spLocks noChangeArrowheads="1"/>
        </xdr:cNvSpPr>
      </xdr:nvSpPr>
      <xdr:spPr>
        <a:xfrm flipV="1">
          <a:off x="5934075" y="3114675"/>
          <a:ext cx="2286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®
</a:t>
          </a:r>
        </a:p>
      </xdr:txBody>
    </xdr:sp>
    <xdr:clientData/>
  </xdr:twoCellAnchor>
  <xdr:twoCellAnchor>
    <xdr:from>
      <xdr:col>7</xdr:col>
      <xdr:colOff>257175</xdr:colOff>
      <xdr:row>41</xdr:row>
      <xdr:rowOff>0</xdr:rowOff>
    </xdr:from>
    <xdr:to>
      <xdr:col>8</xdr:col>
      <xdr:colOff>28575</xdr:colOff>
      <xdr:row>41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5162550" y="3286125"/>
          <a:ext cx="581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41</xdr:row>
      <xdr:rowOff>0</xdr:rowOff>
    </xdr:from>
    <xdr:to>
      <xdr:col>9</xdr:col>
      <xdr:colOff>28575</xdr:colOff>
      <xdr:row>41</xdr:row>
      <xdr:rowOff>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5972175" y="3286125"/>
          <a:ext cx="657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41</xdr:row>
      <xdr:rowOff>0</xdr:rowOff>
    </xdr:from>
    <xdr:to>
      <xdr:col>9</xdr:col>
      <xdr:colOff>742950</xdr:colOff>
      <xdr:row>41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 flipV="1">
          <a:off x="6924675" y="3286125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41</xdr:row>
      <xdr:rowOff>38100</xdr:rowOff>
    </xdr:from>
    <xdr:to>
      <xdr:col>13</xdr:col>
      <xdr:colOff>161925</xdr:colOff>
      <xdr:row>42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582275" y="5800725"/>
          <a:ext cx="8286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750" b="0" i="0" u="none" baseline="0">
              <a:solidFill>
                <a:srgbClr val="000000"/>
              </a:solidFill>
            </a:rPr>
            <a:t>(</a:t>
          </a:r>
          <a:r>
            <a:rPr lang="en-US" cap="none" sz="750" b="0" i="0" u="none" baseline="0">
              <a:solidFill>
                <a:srgbClr val="000000"/>
              </a:solidFill>
            </a:rPr>
            <a:t>截水牆深度</a:t>
          </a:r>
          <a:r>
            <a:rPr lang="en-US" cap="none" sz="75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51</xdr:row>
      <xdr:rowOff>0</xdr:rowOff>
    </xdr:from>
    <xdr:to>
      <xdr:col>9</xdr:col>
      <xdr:colOff>28575</xdr:colOff>
      <xdr:row>51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038850" y="8267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257175</xdr:colOff>
      <xdr:row>51</xdr:row>
      <xdr:rowOff>0</xdr:rowOff>
    </xdr:from>
    <xdr:to>
      <xdr:col>8</xdr:col>
      <xdr:colOff>28575</xdr:colOff>
      <xdr:row>51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5257800" y="826770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257175</xdr:colOff>
      <xdr:row>51</xdr:row>
      <xdr:rowOff>0</xdr:rowOff>
    </xdr:from>
    <xdr:to>
      <xdr:col>9</xdr:col>
      <xdr:colOff>28575</xdr:colOff>
      <xdr:row>51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6038850" y="8267700"/>
          <a:ext cx="42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 anchor="ctr"/>
        <a:p>
          <a:pPr algn="just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323850</xdr:colOff>
      <xdr:row>51</xdr:row>
      <xdr:rowOff>0</xdr:rowOff>
    </xdr:from>
    <xdr:to>
      <xdr:col>9</xdr:col>
      <xdr:colOff>742950</xdr:colOff>
      <xdr:row>51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 flipV="1">
          <a:off x="6762750" y="8267700"/>
          <a:ext cx="419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32004" anchor="ctr"/>
        <a:p>
          <a:pPr algn="ju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細明體"/>
              <a:ea typeface="細明體"/>
              <a:cs typeface="細明體"/>
            </a:rPr>
            <a:t>註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B1">
      <selection activeCell="B1" sqref="B1"/>
    </sheetView>
  </sheetViews>
  <sheetFormatPr defaultColWidth="9.00390625" defaultRowHeight="15.75"/>
  <cols>
    <col min="1" max="2" width="13.625" style="6" customWidth="1"/>
    <col min="3" max="3" width="16.625" style="10" customWidth="1"/>
    <col min="4" max="4" width="8.00390625" style="10" customWidth="1"/>
    <col min="5" max="5" width="8.625" style="6" customWidth="1"/>
    <col min="6" max="6" width="20.625" style="6" customWidth="1"/>
    <col min="7" max="7" width="8.625" style="6" customWidth="1"/>
    <col min="8" max="8" width="20.625" style="5" customWidth="1"/>
    <col min="9" max="9" width="8.625" style="5" customWidth="1"/>
    <col min="10" max="10" width="16.625" style="5" customWidth="1"/>
    <col min="11" max="11" width="8.50390625" style="5" customWidth="1"/>
    <col min="12" max="12" width="14.75390625" style="5" customWidth="1"/>
    <col min="13" max="13" width="12.75390625" style="5" bestFit="1" customWidth="1"/>
    <col min="14" max="14" width="12.75390625" style="6" bestFit="1" customWidth="1"/>
    <col min="15" max="16384" width="9.00390625" style="6" customWidth="1"/>
  </cols>
  <sheetData>
    <row r="1" spans="3:14" ht="30" customHeight="1">
      <c r="C1" s="1" t="s">
        <v>552</v>
      </c>
      <c r="D1" s="2"/>
      <c r="E1" s="3"/>
      <c r="F1" s="3"/>
      <c r="G1" s="3"/>
      <c r="H1" s="4"/>
      <c r="I1" s="4"/>
      <c r="J1" s="381" t="s">
        <v>100</v>
      </c>
      <c r="K1" s="4"/>
      <c r="L1" s="4"/>
      <c r="N1" s="18" t="s">
        <v>405</v>
      </c>
    </row>
    <row r="2" spans="3:12" ht="3.75" customHeight="1">
      <c r="C2" s="7"/>
      <c r="D2" s="2"/>
      <c r="E2" s="7"/>
      <c r="F2" s="7"/>
      <c r="G2" s="7"/>
      <c r="H2" s="8"/>
      <c r="I2" s="8"/>
      <c r="J2" s="49"/>
      <c r="K2" s="49"/>
      <c r="L2" s="49"/>
    </row>
    <row r="3" spans="3:13" ht="19.5" customHeight="1">
      <c r="C3" s="9" t="s">
        <v>306</v>
      </c>
      <c r="D3" s="181" t="s">
        <v>0</v>
      </c>
      <c r="E3" s="10"/>
      <c r="F3" s="182" t="s">
        <v>2</v>
      </c>
      <c r="G3" s="185"/>
      <c r="H3" s="182" t="s">
        <v>448</v>
      </c>
      <c r="I3" s="151"/>
      <c r="J3" s="151"/>
      <c r="K3" s="185"/>
      <c r="L3" s="6"/>
      <c r="M3" s="6"/>
    </row>
    <row r="4" spans="3:13" ht="22.5" customHeight="1">
      <c r="C4" s="11" t="s">
        <v>307</v>
      </c>
      <c r="D4" s="183" t="s">
        <v>4</v>
      </c>
      <c r="E4" s="184" t="s">
        <v>407</v>
      </c>
      <c r="F4" s="12" t="s">
        <v>404</v>
      </c>
      <c r="G4" s="186" t="s">
        <v>5</v>
      </c>
      <c r="H4" s="12" t="s">
        <v>305</v>
      </c>
      <c r="I4" s="186" t="s">
        <v>5</v>
      </c>
      <c r="J4" s="376" t="s">
        <v>100</v>
      </c>
      <c r="L4" s="6"/>
      <c r="M4" s="6"/>
    </row>
    <row r="5" spans="3:13" ht="13.5" customHeight="1" hidden="1">
      <c r="C5" s="152" t="s">
        <v>7</v>
      </c>
      <c r="D5" s="153">
        <v>42</v>
      </c>
      <c r="E5" s="154"/>
      <c r="F5" s="155">
        <v>2060.23</v>
      </c>
      <c r="G5" s="156"/>
      <c r="H5" s="155">
        <v>2490.04</v>
      </c>
      <c r="I5" s="156"/>
      <c r="J5" s="365"/>
      <c r="L5" s="6"/>
      <c r="M5" s="6"/>
    </row>
    <row r="6" spans="3:13" ht="13.5" customHeight="1" hidden="1">
      <c r="C6" s="152" t="s">
        <v>8</v>
      </c>
      <c r="D6" s="157">
        <v>43</v>
      </c>
      <c r="E6" s="154"/>
      <c r="F6" s="155">
        <v>2120.15</v>
      </c>
      <c r="G6" s="156"/>
      <c r="H6" s="155">
        <v>2648.09</v>
      </c>
      <c r="I6" s="156"/>
      <c r="J6" s="365"/>
      <c r="L6" s="6"/>
      <c r="M6" s="6"/>
    </row>
    <row r="7" spans="3:13" ht="14.25" customHeight="1" hidden="1">
      <c r="C7" s="152" t="s">
        <v>9</v>
      </c>
      <c r="D7" s="157">
        <v>43</v>
      </c>
      <c r="E7" s="154"/>
      <c r="F7" s="155">
        <v>2084.1</v>
      </c>
      <c r="G7" s="156"/>
      <c r="H7" s="155">
        <v>2648.45</v>
      </c>
      <c r="I7" s="156"/>
      <c r="J7" s="365"/>
      <c r="L7" s="6"/>
      <c r="M7" s="6"/>
    </row>
    <row r="8" spans="3:11" s="87" customFormat="1" ht="12.75" customHeight="1" hidden="1">
      <c r="C8" s="194" t="s">
        <v>10</v>
      </c>
      <c r="D8" s="195">
        <v>44</v>
      </c>
      <c r="E8" s="196"/>
      <c r="F8" s="197">
        <v>211583</v>
      </c>
      <c r="G8" s="198"/>
      <c r="H8" s="197">
        <v>268389</v>
      </c>
      <c r="I8" s="198"/>
      <c r="J8" s="366"/>
      <c r="K8" s="199"/>
    </row>
    <row r="9" spans="3:11" s="87" customFormat="1" ht="14.25" customHeight="1" hidden="1">
      <c r="C9" s="194" t="s">
        <v>308</v>
      </c>
      <c r="D9" s="195">
        <v>44</v>
      </c>
      <c r="E9" s="196"/>
      <c r="F9" s="197">
        <v>2115.83</v>
      </c>
      <c r="G9" s="198"/>
      <c r="H9" s="197">
        <v>2683.89</v>
      </c>
      <c r="I9" s="198"/>
      <c r="J9" s="366"/>
      <c r="K9" s="199"/>
    </row>
    <row r="10" spans="3:11" s="87" customFormat="1" ht="12.75" customHeight="1" hidden="1">
      <c r="C10" s="194" t="s">
        <v>309</v>
      </c>
      <c r="D10" s="195">
        <v>44</v>
      </c>
      <c r="E10" s="196"/>
      <c r="F10" s="197">
        <v>212417</v>
      </c>
      <c r="G10" s="198"/>
      <c r="H10" s="197">
        <v>268389</v>
      </c>
      <c r="I10" s="198"/>
      <c r="J10" s="366"/>
      <c r="K10" s="199"/>
    </row>
    <row r="11" spans="3:11" s="87" customFormat="1" ht="12.75" customHeight="1" hidden="1">
      <c r="C11" s="194" t="s">
        <v>310</v>
      </c>
      <c r="D11" s="195">
        <v>44</v>
      </c>
      <c r="E11" s="196"/>
      <c r="F11" s="282">
        <v>211653</v>
      </c>
      <c r="G11" s="198"/>
      <c r="H11" s="282">
        <v>268389</v>
      </c>
      <c r="I11" s="198"/>
      <c r="J11" s="366"/>
      <c r="K11" s="199"/>
    </row>
    <row r="12" spans="3:11" s="87" customFormat="1" ht="12.75" customHeight="1" hidden="1">
      <c r="C12" s="194" t="s">
        <v>311</v>
      </c>
      <c r="D12" s="195">
        <v>46</v>
      </c>
      <c r="E12" s="196"/>
      <c r="F12" s="282">
        <v>219610</v>
      </c>
      <c r="G12" s="198"/>
      <c r="H12" s="282">
        <v>269340</v>
      </c>
      <c r="I12" s="198"/>
      <c r="J12" s="366"/>
      <c r="K12" s="199"/>
    </row>
    <row r="13" spans="3:11" s="87" customFormat="1" ht="12.75" customHeight="1" hidden="1">
      <c r="C13" s="200" t="s">
        <v>408</v>
      </c>
      <c r="D13" s="195">
        <v>111</v>
      </c>
      <c r="E13" s="196"/>
      <c r="F13" s="282">
        <v>219996.28</v>
      </c>
      <c r="G13" s="198"/>
      <c r="H13" s="282">
        <v>271381.05</v>
      </c>
      <c r="I13" s="198"/>
      <c r="J13" s="366"/>
      <c r="K13" s="199"/>
    </row>
    <row r="14" spans="3:11" s="87" customFormat="1" ht="12.75" customHeight="1" hidden="1">
      <c r="C14" s="200" t="s">
        <v>409</v>
      </c>
      <c r="D14" s="195">
        <v>109</v>
      </c>
      <c r="E14" s="196"/>
      <c r="F14" s="282">
        <v>219905.1</v>
      </c>
      <c r="G14" s="198"/>
      <c r="H14" s="282">
        <v>271425.25</v>
      </c>
      <c r="I14" s="198"/>
      <c r="J14" s="366"/>
      <c r="K14" s="199"/>
    </row>
    <row r="15" spans="3:11" s="87" customFormat="1" ht="12.75" customHeight="1" hidden="1">
      <c r="C15" s="200" t="s">
        <v>410</v>
      </c>
      <c r="D15" s="195">
        <v>109</v>
      </c>
      <c r="E15" s="196"/>
      <c r="F15" s="282">
        <v>212779</v>
      </c>
      <c r="G15" s="198"/>
      <c r="H15" s="282">
        <v>263390</v>
      </c>
      <c r="I15" s="198"/>
      <c r="J15" s="366"/>
      <c r="K15" s="199"/>
    </row>
    <row r="16" spans="3:11" s="87" customFormat="1" ht="12.75" customHeight="1" hidden="1">
      <c r="C16" s="200" t="s">
        <v>411</v>
      </c>
      <c r="D16" s="195">
        <v>109</v>
      </c>
      <c r="E16" s="196"/>
      <c r="F16" s="282">
        <v>220128</v>
      </c>
      <c r="G16" s="198"/>
      <c r="H16" s="282">
        <v>263390</v>
      </c>
      <c r="I16" s="198"/>
      <c r="J16" s="366"/>
      <c r="K16" s="199"/>
    </row>
    <row r="17" spans="3:11" s="87" customFormat="1" ht="12.75" customHeight="1" hidden="1">
      <c r="C17" s="200" t="s">
        <v>412</v>
      </c>
      <c r="D17" s="201">
        <v>108</v>
      </c>
      <c r="E17" s="202"/>
      <c r="F17" s="201">
        <v>220397</v>
      </c>
      <c r="G17" s="202"/>
      <c r="H17" s="201">
        <v>260820</v>
      </c>
      <c r="I17" s="198"/>
      <c r="J17" s="366"/>
      <c r="K17" s="199"/>
    </row>
    <row r="18" spans="3:11" s="87" customFormat="1" ht="12.75" customHeight="1" hidden="1">
      <c r="C18" s="200" t="s">
        <v>462</v>
      </c>
      <c r="D18" s="201">
        <v>110</v>
      </c>
      <c r="E18" s="202"/>
      <c r="F18" s="456">
        <v>213439</v>
      </c>
      <c r="G18" s="202"/>
      <c r="H18" s="456">
        <v>276485</v>
      </c>
      <c r="I18" s="198"/>
      <c r="J18" s="366"/>
      <c r="K18" s="199"/>
    </row>
    <row r="19" spans="3:11" s="87" customFormat="1" ht="15" customHeight="1" hidden="1">
      <c r="C19" s="200" t="s">
        <v>467</v>
      </c>
      <c r="D19" s="201">
        <v>109</v>
      </c>
      <c r="E19" s="202"/>
      <c r="F19" s="456">
        <v>209738</v>
      </c>
      <c r="G19" s="202"/>
      <c r="H19" s="456">
        <v>280581</v>
      </c>
      <c r="I19" s="198"/>
      <c r="J19" s="366"/>
      <c r="K19" s="199"/>
    </row>
    <row r="20" spans="3:11" s="87" customFormat="1" ht="15" customHeight="1">
      <c r="C20" s="200" t="s">
        <v>506</v>
      </c>
      <c r="D20" s="201">
        <v>100</v>
      </c>
      <c r="E20" s="202"/>
      <c r="F20" s="456">
        <v>208686</v>
      </c>
      <c r="G20" s="202"/>
      <c r="H20" s="456">
        <v>279003</v>
      </c>
      <c r="I20" s="198"/>
      <c r="J20" s="366"/>
      <c r="K20" s="199"/>
    </row>
    <row r="21" spans="3:11" s="87" customFormat="1" ht="15" customHeight="1">
      <c r="C21" s="200" t="s">
        <v>544</v>
      </c>
      <c r="D21" s="201">
        <v>100</v>
      </c>
      <c r="E21" s="202"/>
      <c r="F21" s="456">
        <v>193353</v>
      </c>
      <c r="G21" s="202"/>
      <c r="H21" s="456">
        <v>284498</v>
      </c>
      <c r="I21" s="198"/>
      <c r="J21" s="366"/>
      <c r="K21" s="199"/>
    </row>
    <row r="22" spans="3:11" s="87" customFormat="1" ht="15" customHeight="1">
      <c r="C22" s="200" t="s">
        <v>624</v>
      </c>
      <c r="D22" s="201">
        <v>102</v>
      </c>
      <c r="E22" s="202"/>
      <c r="F22" s="456">
        <v>189694.3</v>
      </c>
      <c r="G22" s="202"/>
      <c r="H22" s="456">
        <v>285335.4</v>
      </c>
      <c r="I22" s="198"/>
      <c r="J22" s="366"/>
      <c r="K22" s="199"/>
    </row>
    <row r="23" spans="3:11" s="87" customFormat="1" ht="15" customHeight="1">
      <c r="C23" s="200" t="s">
        <v>678</v>
      </c>
      <c r="D23" s="201">
        <v>102</v>
      </c>
      <c r="E23" s="202"/>
      <c r="F23" s="456">
        <v>192850.7</v>
      </c>
      <c r="G23" s="202"/>
      <c r="H23" s="456">
        <v>285309.9</v>
      </c>
      <c r="I23" s="198"/>
      <c r="J23" s="366"/>
      <c r="K23" s="199"/>
    </row>
    <row r="24" spans="3:11" s="87" customFormat="1" ht="15" customHeight="1">
      <c r="C24" s="200" t="s">
        <v>680</v>
      </c>
      <c r="D24" s="201">
        <f>SUM(D28:D49)</f>
        <v>102</v>
      </c>
      <c r="E24" s="202"/>
      <c r="F24" s="456">
        <f>SUM(F27:F49)</f>
        <v>190683.8194</v>
      </c>
      <c r="G24" s="201"/>
      <c r="H24" s="456">
        <v>285634.6</v>
      </c>
      <c r="I24" s="198"/>
      <c r="J24" s="366"/>
      <c r="K24" s="199"/>
    </row>
    <row r="25" spans="3:11" s="87" customFormat="1" ht="15" customHeight="1">
      <c r="C25" s="194"/>
      <c r="D25" s="203"/>
      <c r="E25" s="204"/>
      <c r="F25" s="205"/>
      <c r="G25" s="205"/>
      <c r="H25" s="205"/>
      <c r="I25" s="205"/>
      <c r="J25" s="367"/>
      <c r="K25" s="199"/>
    </row>
    <row r="26" spans="3:11" s="87" customFormat="1" ht="14.25" customHeight="1" hidden="1">
      <c r="C26" s="200" t="s">
        <v>312</v>
      </c>
      <c r="D26" s="206">
        <f>SUM(D28:D47)-D44</f>
        <v>73</v>
      </c>
      <c r="E26" s="203"/>
      <c r="F26" s="206">
        <f>SUM(F28:F47)-F44</f>
        <v>189688.5094</v>
      </c>
      <c r="G26" s="207"/>
      <c r="H26" s="206">
        <f>SUM(H28:H47)-H44</f>
        <v>284581.45999999996</v>
      </c>
      <c r="I26" s="203"/>
      <c r="J26" s="199">
        <f>F26/$F$24*100</f>
        <v>99.47803122303098</v>
      </c>
      <c r="K26" s="199">
        <f>H26/$H$24*100</f>
        <v>99.63129816905935</v>
      </c>
    </row>
    <row r="27" spans="3:11" s="87" customFormat="1" ht="6.75" customHeight="1" hidden="1">
      <c r="C27" s="194"/>
      <c r="D27" s="203"/>
      <c r="E27" s="204"/>
      <c r="F27" s="208"/>
      <c r="G27" s="208"/>
      <c r="H27" s="208"/>
      <c r="I27" s="205"/>
      <c r="J27" s="367"/>
      <c r="K27" s="199"/>
    </row>
    <row r="28" spans="1:12" s="87" customFormat="1" ht="15" customHeight="1">
      <c r="A28" s="364">
        <f aca="true" t="shared" si="0" ref="A28:A38">D28/$D$24*100</f>
        <v>7.8431372549019605</v>
      </c>
      <c r="B28" s="364"/>
      <c r="C28" s="300" t="s">
        <v>626</v>
      </c>
      <c r="D28" s="301">
        <v>8</v>
      </c>
      <c r="E28" s="302">
        <f>RANK(D28,($D$28:$D$49),0)</f>
        <v>5</v>
      </c>
      <c r="F28" s="456">
        <f>'新北'!I48</f>
        <v>34221.700000000004</v>
      </c>
      <c r="G28" s="302">
        <f>RANK(F28,($F$28:$F$49),0)</f>
        <v>2</v>
      </c>
      <c r="H28" s="456">
        <f>'新北'!J48</f>
        <v>41685.869999999995</v>
      </c>
      <c r="I28" s="303">
        <f>RANK(H28,($H$28:$H$49),0)</f>
        <v>2</v>
      </c>
      <c r="J28" s="199">
        <f>F28/$F$24*100</f>
        <v>17.946829525274342</v>
      </c>
      <c r="K28" s="199">
        <f>H28/$H$24*100</f>
        <v>14.594124801407112</v>
      </c>
      <c r="L28" s="475">
        <f>SUM(F28:F49)</f>
        <v>190683.8194</v>
      </c>
    </row>
    <row r="29" spans="1:11" s="87" customFormat="1" ht="15" customHeight="1">
      <c r="A29" s="364">
        <f t="shared" si="0"/>
        <v>0</v>
      </c>
      <c r="B29" s="364"/>
      <c r="C29" s="307" t="s">
        <v>313</v>
      </c>
      <c r="D29" s="305">
        <v>0</v>
      </c>
      <c r="E29" s="306">
        <v>0</v>
      </c>
      <c r="F29" s="304">
        <v>0</v>
      </c>
      <c r="G29" s="306">
        <v>0</v>
      </c>
      <c r="H29" s="304">
        <v>0</v>
      </c>
      <c r="I29" s="304">
        <v>0</v>
      </c>
      <c r="J29" s="199">
        <f>F29/$F$24*100</f>
        <v>0</v>
      </c>
      <c r="K29" s="199">
        <f>H29/$H$24*100</f>
        <v>0</v>
      </c>
    </row>
    <row r="30" spans="1:11" s="87" customFormat="1" ht="15" customHeight="1">
      <c r="A30" s="364">
        <f t="shared" si="0"/>
        <v>5.88235294117647</v>
      </c>
      <c r="B30" s="364"/>
      <c r="C30" s="300" t="s">
        <v>627</v>
      </c>
      <c r="D30" s="301">
        <v>6</v>
      </c>
      <c r="E30" s="302">
        <f aca="true" t="shared" si="1" ref="E30:E36">RANK(D30,($D$28:$D$49),0)</f>
        <v>8</v>
      </c>
      <c r="F30" s="456">
        <f>'臺中'!I41</f>
        <v>15911.929999999998</v>
      </c>
      <c r="G30" s="302">
        <f aca="true" t="shared" si="2" ref="G30:G49">RANK(F30,($F$28:$F$49),0)</f>
        <v>6</v>
      </c>
      <c r="H30" s="456">
        <f>'臺中'!J41</f>
        <v>28323.83</v>
      </c>
      <c r="I30" s="303">
        <f aca="true" t="shared" si="3" ref="I30:I49">RANK(H30,($H$28:$H$49),0)</f>
        <v>6</v>
      </c>
      <c r="J30" s="199">
        <f>F30/$F$24*100</f>
        <v>8.344667130157136</v>
      </c>
      <c r="K30" s="199">
        <f>H30/$H$24*100</f>
        <v>9.916106101991847</v>
      </c>
    </row>
    <row r="31" spans="1:11" s="373" customFormat="1" ht="15" customHeight="1">
      <c r="A31" s="364">
        <f t="shared" si="0"/>
        <v>9.803921568627452</v>
      </c>
      <c r="B31" s="364"/>
      <c r="C31" s="300" t="s">
        <v>629</v>
      </c>
      <c r="D31" s="301">
        <v>10</v>
      </c>
      <c r="E31" s="302">
        <f t="shared" si="1"/>
        <v>2</v>
      </c>
      <c r="F31" s="476">
        <f>'臺南'!I67</f>
        <v>19582.999999999996</v>
      </c>
      <c r="G31" s="302">
        <f t="shared" si="2"/>
        <v>5</v>
      </c>
      <c r="H31" s="476">
        <f>'臺南'!J67</f>
        <v>35169.399999999994</v>
      </c>
      <c r="I31" s="303">
        <f t="shared" si="3"/>
        <v>4</v>
      </c>
      <c r="J31" s="199">
        <f>F31/$F$24*100</f>
        <v>10.269880297981903</v>
      </c>
      <c r="K31" s="199">
        <f>H31/$H$24*100</f>
        <v>12.312724018728822</v>
      </c>
    </row>
    <row r="32" spans="1:11" s="373" customFormat="1" ht="15" customHeight="1">
      <c r="A32" s="364">
        <f t="shared" si="0"/>
        <v>8.823529411764707</v>
      </c>
      <c r="B32" s="364"/>
      <c r="C32" s="300" t="s">
        <v>628</v>
      </c>
      <c r="D32" s="301">
        <v>9</v>
      </c>
      <c r="E32" s="302">
        <f t="shared" si="1"/>
        <v>3</v>
      </c>
      <c r="F32" s="476">
        <f>'高雄'!I48</f>
        <v>3229.42</v>
      </c>
      <c r="G32" s="302">
        <f t="shared" si="2"/>
        <v>9</v>
      </c>
      <c r="H32" s="476">
        <f>'高雄'!J48</f>
        <v>4714.360000000001</v>
      </c>
      <c r="I32" s="303">
        <f t="shared" si="3"/>
        <v>8</v>
      </c>
      <c r="J32" s="199">
        <f>F32/$F$24*100</f>
        <v>1.6935993888530219</v>
      </c>
      <c r="K32" s="199">
        <f>H32/$H$24*100</f>
        <v>1.6504863206348253</v>
      </c>
    </row>
    <row r="33" spans="1:12" s="87" customFormat="1" ht="15" customHeight="1">
      <c r="A33" s="364">
        <f t="shared" si="0"/>
        <v>1.9607843137254901</v>
      </c>
      <c r="B33" s="364"/>
      <c r="C33" s="300" t="s">
        <v>12</v>
      </c>
      <c r="D33" s="301">
        <v>2</v>
      </c>
      <c r="E33" s="302">
        <f t="shared" si="1"/>
        <v>14</v>
      </c>
      <c r="F33" s="456">
        <f>'宜蘭'!I26</f>
        <v>63.5</v>
      </c>
      <c r="G33" s="302">
        <f t="shared" si="2"/>
        <v>16</v>
      </c>
      <c r="H33" s="456">
        <f>'宜蘭'!J26</f>
        <v>73</v>
      </c>
      <c r="I33" s="303">
        <f t="shared" si="3"/>
        <v>16</v>
      </c>
      <c r="J33" s="199">
        <f aca="true" t="shared" si="4" ref="J33:J47">F33/$F$24*100</f>
        <v>0.03330119996537053</v>
      </c>
      <c r="K33" s="199">
        <f aca="true" t="shared" si="5" ref="K33:K38">H33/$H$24*100</f>
        <v>0.025557127882966563</v>
      </c>
      <c r="L33" s="475">
        <f>SUM(H28:H49)</f>
        <v>285634.66</v>
      </c>
    </row>
    <row r="34" spans="1:12" s="87" customFormat="1" ht="15" customHeight="1">
      <c r="A34" s="364">
        <f t="shared" si="0"/>
        <v>1.9607843137254901</v>
      </c>
      <c r="B34" s="364"/>
      <c r="C34" s="300" t="s">
        <v>13</v>
      </c>
      <c r="D34" s="301">
        <v>2</v>
      </c>
      <c r="E34" s="302">
        <f t="shared" si="1"/>
        <v>14</v>
      </c>
      <c r="F34" s="456">
        <f>'桃園'!I33</f>
        <v>20884</v>
      </c>
      <c r="G34" s="302">
        <f t="shared" si="2"/>
        <v>3</v>
      </c>
      <c r="H34" s="456">
        <f>'桃園'!J33</f>
        <v>32152</v>
      </c>
      <c r="I34" s="303">
        <f t="shared" si="3"/>
        <v>5</v>
      </c>
      <c r="J34" s="199">
        <f t="shared" si="4"/>
        <v>10.95216157601257</v>
      </c>
      <c r="K34" s="199">
        <f t="shared" si="5"/>
        <v>11.256339393056724</v>
      </c>
      <c r="L34" s="87">
        <v>189694.53440000003</v>
      </c>
    </row>
    <row r="35" spans="1:12" s="87" customFormat="1" ht="15" customHeight="1">
      <c r="A35" s="364">
        <f t="shared" si="0"/>
        <v>4.901960784313726</v>
      </c>
      <c r="B35" s="364"/>
      <c r="C35" s="300" t="s">
        <v>14</v>
      </c>
      <c r="D35" s="301">
        <v>5</v>
      </c>
      <c r="E35" s="302">
        <f t="shared" si="1"/>
        <v>9</v>
      </c>
      <c r="F35" s="456">
        <f>'新竹'!I37</f>
        <v>4208.9</v>
      </c>
      <c r="G35" s="302">
        <f t="shared" si="2"/>
        <v>8</v>
      </c>
      <c r="H35" s="456">
        <f>'新竹'!J37</f>
        <v>4662.8</v>
      </c>
      <c r="I35" s="303">
        <f t="shared" si="3"/>
        <v>9</v>
      </c>
      <c r="J35" s="199">
        <f t="shared" si="4"/>
        <v>2.207266465106268</v>
      </c>
      <c r="K35" s="199">
        <f t="shared" si="5"/>
        <v>1.6324352862013218</v>
      </c>
      <c r="L35" s="87">
        <v>285335.73</v>
      </c>
    </row>
    <row r="36" spans="1:11" s="87" customFormat="1" ht="15" customHeight="1">
      <c r="A36" s="364">
        <f t="shared" si="0"/>
        <v>4.901960784313726</v>
      </c>
      <c r="B36" s="364"/>
      <c r="C36" s="300" t="s">
        <v>15</v>
      </c>
      <c r="D36" s="301">
        <v>5</v>
      </c>
      <c r="E36" s="302">
        <f t="shared" si="1"/>
        <v>9</v>
      </c>
      <c r="F36" s="456">
        <f>'苗栗'!I48</f>
        <v>15736.84</v>
      </c>
      <c r="G36" s="302">
        <f t="shared" si="2"/>
        <v>7</v>
      </c>
      <c r="H36" s="456">
        <f>'苗栗'!J48</f>
        <v>17518.03</v>
      </c>
      <c r="I36" s="303">
        <f t="shared" si="3"/>
        <v>7</v>
      </c>
      <c r="J36" s="199">
        <f t="shared" si="4"/>
        <v>8.25284497107152</v>
      </c>
      <c r="K36" s="199">
        <f t="shared" si="5"/>
        <v>6.133020999556776</v>
      </c>
    </row>
    <row r="37" spans="1:11" s="87" customFormat="1" ht="15" customHeight="1">
      <c r="A37" s="364">
        <f t="shared" si="0"/>
        <v>0</v>
      </c>
      <c r="B37" s="364"/>
      <c r="C37" s="300" t="s">
        <v>16</v>
      </c>
      <c r="D37" s="301">
        <v>0</v>
      </c>
      <c r="E37" s="304">
        <v>0</v>
      </c>
      <c r="F37" s="304">
        <v>0</v>
      </c>
      <c r="G37" s="306">
        <v>0</v>
      </c>
      <c r="H37" s="304">
        <v>0</v>
      </c>
      <c r="I37" s="304">
        <v>0</v>
      </c>
      <c r="J37" s="199">
        <f t="shared" si="4"/>
        <v>0</v>
      </c>
      <c r="K37" s="199">
        <f t="shared" si="5"/>
        <v>0</v>
      </c>
    </row>
    <row r="38" spans="1:12" s="373" customFormat="1" ht="15" customHeight="1">
      <c r="A38" s="364">
        <f t="shared" si="0"/>
        <v>8.823529411764707</v>
      </c>
      <c r="B38" s="364"/>
      <c r="C38" s="369" t="s">
        <v>17</v>
      </c>
      <c r="D38" s="370">
        <v>9</v>
      </c>
      <c r="E38" s="371">
        <f>RANK(D38,($D$28:$D$49),0)</f>
        <v>3</v>
      </c>
      <c r="F38" s="476">
        <f>'南投'!I71</f>
        <v>20186.6044</v>
      </c>
      <c r="G38" s="302">
        <f t="shared" si="2"/>
        <v>4</v>
      </c>
      <c r="H38" s="476">
        <f>'南投'!J71</f>
        <v>36884.17</v>
      </c>
      <c r="I38" s="303">
        <f t="shared" si="3"/>
        <v>3</v>
      </c>
      <c r="J38" s="199">
        <f t="shared" si="4"/>
        <v>10.586427555058716</v>
      </c>
      <c r="K38" s="199">
        <f t="shared" si="5"/>
        <v>12.913060952699709</v>
      </c>
      <c r="L38" s="372"/>
    </row>
    <row r="39" spans="1:11" s="374" customFormat="1" ht="15" customHeight="1">
      <c r="A39" s="364">
        <f aca="true" t="shared" si="6" ref="A39:A47">D39/$D$24*100</f>
        <v>0</v>
      </c>
      <c r="B39" s="364"/>
      <c r="C39" s="300" t="s">
        <v>18</v>
      </c>
      <c r="D39" s="301">
        <v>0</v>
      </c>
      <c r="E39" s="304">
        <v>0</v>
      </c>
      <c r="F39" s="304">
        <v>0</v>
      </c>
      <c r="G39" s="306">
        <v>0</v>
      </c>
      <c r="H39" s="304">
        <v>0</v>
      </c>
      <c r="I39" s="304">
        <v>0</v>
      </c>
      <c r="J39" s="199">
        <f t="shared" si="4"/>
        <v>0</v>
      </c>
      <c r="K39" s="209"/>
    </row>
    <row r="40" spans="1:12" s="373" customFormat="1" ht="15" customHeight="1">
      <c r="A40" s="364">
        <f t="shared" si="6"/>
        <v>2.941176470588235</v>
      </c>
      <c r="B40" s="364"/>
      <c r="C40" s="300" t="s">
        <v>19</v>
      </c>
      <c r="D40" s="301">
        <v>3</v>
      </c>
      <c r="E40" s="302">
        <f aca="true" t="shared" si="7" ref="E40:E45">RANK(D40,($D$28:$D$49),0)</f>
        <v>13</v>
      </c>
      <c r="F40" s="476">
        <f>'嘉義'!I38</f>
        <v>50603.1</v>
      </c>
      <c r="G40" s="302">
        <f t="shared" si="2"/>
        <v>1</v>
      </c>
      <c r="H40" s="476">
        <f>'嘉義'!J38</f>
        <v>77842.3</v>
      </c>
      <c r="I40" s="303">
        <f t="shared" si="3"/>
        <v>1</v>
      </c>
      <c r="J40" s="199">
        <f t="shared" si="4"/>
        <v>26.53770003098648</v>
      </c>
      <c r="K40" s="199">
        <f>H40/$H$24*100</f>
        <v>27.252405695948607</v>
      </c>
      <c r="L40" s="375"/>
    </row>
    <row r="41" spans="1:11" s="373" customFormat="1" ht="15" customHeight="1">
      <c r="A41" s="364">
        <f t="shared" si="6"/>
        <v>3.9215686274509802</v>
      </c>
      <c r="B41" s="364"/>
      <c r="C41" s="300" t="s">
        <v>20</v>
      </c>
      <c r="D41" s="301">
        <v>4</v>
      </c>
      <c r="E41" s="302">
        <f t="shared" si="7"/>
        <v>12</v>
      </c>
      <c r="F41" s="476">
        <f>'屏東'!I26</f>
        <v>3041.02</v>
      </c>
      <c r="G41" s="302">
        <f t="shared" si="2"/>
        <v>10</v>
      </c>
      <c r="H41" s="476">
        <f>'屏東'!J26</f>
        <v>3494</v>
      </c>
      <c r="I41" s="303">
        <f t="shared" si="3"/>
        <v>10</v>
      </c>
      <c r="J41" s="199">
        <f t="shared" si="4"/>
        <v>1.594797088483324</v>
      </c>
      <c r="K41" s="199">
        <f aca="true" t="shared" si="8" ref="K41:K47">H41/$H$24*100</f>
        <v>1.2232411619600707</v>
      </c>
    </row>
    <row r="42" spans="1:11" s="373" customFormat="1" ht="15" customHeight="1">
      <c r="A42" s="364">
        <f t="shared" si="6"/>
        <v>1.9607843137254901</v>
      </c>
      <c r="B42" s="364"/>
      <c r="C42" s="300" t="s">
        <v>21</v>
      </c>
      <c r="D42" s="301">
        <v>2</v>
      </c>
      <c r="E42" s="302">
        <f t="shared" si="7"/>
        <v>14</v>
      </c>
      <c r="F42" s="476">
        <f>'臺東'!I26</f>
        <v>4.5</v>
      </c>
      <c r="G42" s="302">
        <f t="shared" si="2"/>
        <v>18</v>
      </c>
      <c r="H42" s="476">
        <f>'臺東'!J26</f>
        <v>7.4</v>
      </c>
      <c r="I42" s="303">
        <f t="shared" si="3"/>
        <v>18</v>
      </c>
      <c r="J42" s="199">
        <f t="shared" si="4"/>
        <v>0.0023599275566010608</v>
      </c>
      <c r="K42" s="199">
        <f t="shared" si="8"/>
        <v>0.002590722552519898</v>
      </c>
    </row>
    <row r="43" spans="1:11" s="373" customFormat="1" ht="15" customHeight="1">
      <c r="A43" s="364">
        <f t="shared" si="6"/>
        <v>4.901960784313726</v>
      </c>
      <c r="B43" s="364"/>
      <c r="C43" s="300" t="s">
        <v>22</v>
      </c>
      <c r="D43" s="301">
        <v>5</v>
      </c>
      <c r="E43" s="302">
        <f t="shared" si="7"/>
        <v>9</v>
      </c>
      <c r="F43" s="476">
        <f>'花蓮'!I37</f>
        <v>46.595</v>
      </c>
      <c r="G43" s="302">
        <f t="shared" si="2"/>
        <v>17</v>
      </c>
      <c r="H43" s="476">
        <f>'花蓮'!J37</f>
        <v>60.300000000000004</v>
      </c>
      <c r="I43" s="303">
        <f t="shared" si="3"/>
        <v>17</v>
      </c>
      <c r="J43" s="199">
        <f t="shared" si="4"/>
        <v>0.02443573877773921</v>
      </c>
      <c r="K43" s="199">
        <f t="shared" si="8"/>
        <v>0.021110887826614848</v>
      </c>
    </row>
    <row r="44" spans="1:11" s="373" customFormat="1" ht="15" customHeight="1">
      <c r="A44" s="364">
        <f t="shared" si="6"/>
        <v>7.8431372549019605</v>
      </c>
      <c r="B44" s="364"/>
      <c r="C44" s="369" t="s">
        <v>23</v>
      </c>
      <c r="D44" s="370">
        <v>8</v>
      </c>
      <c r="E44" s="302">
        <f t="shared" si="7"/>
        <v>5</v>
      </c>
      <c r="F44" s="477">
        <f>'澎湖'!I38</f>
        <v>307.5</v>
      </c>
      <c r="G44" s="302">
        <f t="shared" si="2"/>
        <v>14</v>
      </c>
      <c r="H44" s="476">
        <f>'澎湖'!J38</f>
        <v>335.20000000000005</v>
      </c>
      <c r="I44" s="303">
        <f t="shared" si="3"/>
        <v>14</v>
      </c>
      <c r="J44" s="199">
        <f t="shared" si="4"/>
        <v>0.16126171636773917</v>
      </c>
      <c r="K44" s="199">
        <f t="shared" si="8"/>
        <v>0.11735272967630674</v>
      </c>
    </row>
    <row r="45" spans="1:11" s="373" customFormat="1" ht="15" customHeight="1">
      <c r="A45" s="364">
        <f t="shared" si="6"/>
        <v>1.9607843137254901</v>
      </c>
      <c r="B45" s="364"/>
      <c r="C45" s="300" t="s">
        <v>24</v>
      </c>
      <c r="D45" s="301">
        <v>2</v>
      </c>
      <c r="E45" s="302">
        <f t="shared" si="7"/>
        <v>14</v>
      </c>
      <c r="F45" s="476">
        <f>'基市'!I33</f>
        <v>1043.7</v>
      </c>
      <c r="G45" s="302">
        <f t="shared" si="2"/>
        <v>11</v>
      </c>
      <c r="H45" s="476">
        <f>'基市'!J33</f>
        <v>1045</v>
      </c>
      <c r="I45" s="303">
        <f t="shared" si="3"/>
        <v>11</v>
      </c>
      <c r="J45" s="199">
        <f t="shared" si="4"/>
        <v>0.5473458646276728</v>
      </c>
      <c r="K45" s="199">
        <f t="shared" si="8"/>
        <v>0.3658520361328775</v>
      </c>
    </row>
    <row r="46" spans="1:11" s="87" customFormat="1" ht="15" customHeight="1">
      <c r="A46" s="364">
        <f t="shared" si="6"/>
        <v>0</v>
      </c>
      <c r="B46" s="364"/>
      <c r="C46" s="300" t="s">
        <v>25</v>
      </c>
      <c r="D46" s="301">
        <v>0</v>
      </c>
      <c r="E46" s="304">
        <v>0</v>
      </c>
      <c r="F46" s="304">
        <v>0</v>
      </c>
      <c r="G46" s="306">
        <v>0</v>
      </c>
      <c r="H46" s="304">
        <v>0</v>
      </c>
      <c r="I46" s="304">
        <v>0</v>
      </c>
      <c r="J46" s="199">
        <f t="shared" si="4"/>
        <v>0</v>
      </c>
      <c r="K46" s="199">
        <f t="shared" si="8"/>
        <v>0</v>
      </c>
    </row>
    <row r="47" spans="1:11" s="87" customFormat="1" ht="15" customHeight="1">
      <c r="A47" s="364">
        <f t="shared" si="6"/>
        <v>0.9803921568627451</v>
      </c>
      <c r="B47" s="364"/>
      <c r="C47" s="300" t="s">
        <v>26</v>
      </c>
      <c r="D47" s="301">
        <v>1</v>
      </c>
      <c r="E47" s="302">
        <f>RANK(D47,($D$28:$D$49),0)</f>
        <v>18</v>
      </c>
      <c r="F47" s="476">
        <f>'嘉市'!I26</f>
        <v>923.7</v>
      </c>
      <c r="G47" s="302">
        <f t="shared" si="2"/>
        <v>12</v>
      </c>
      <c r="H47" s="476">
        <f>'嘉市'!J26</f>
        <v>949</v>
      </c>
      <c r="I47" s="303">
        <f t="shared" si="3"/>
        <v>12</v>
      </c>
      <c r="J47" s="199">
        <f t="shared" si="4"/>
        <v>0.48441446311831116</v>
      </c>
      <c r="K47" s="199">
        <f t="shared" si="8"/>
        <v>0.3322426624785653</v>
      </c>
    </row>
    <row r="48" spans="1:11" s="87" customFormat="1" ht="15" customHeight="1">
      <c r="A48" s="364">
        <f>D48/$D$24*100</f>
        <v>12.745098039215685</v>
      </c>
      <c r="B48" s="364"/>
      <c r="C48" s="307" t="s">
        <v>314</v>
      </c>
      <c r="D48" s="305">
        <v>13</v>
      </c>
      <c r="E48" s="302">
        <f>RANK(D48,($D$28:$D$49),0)</f>
        <v>1</v>
      </c>
      <c r="F48" s="476">
        <f>'金門縣'!I37</f>
        <v>583.6</v>
      </c>
      <c r="G48" s="302">
        <f t="shared" si="2"/>
        <v>13</v>
      </c>
      <c r="H48" s="476">
        <f>'金門縣'!J37</f>
        <v>591.8</v>
      </c>
      <c r="I48" s="303">
        <f t="shared" si="3"/>
        <v>13</v>
      </c>
      <c r="J48" s="199">
        <f>F48/$F$24*100</f>
        <v>0.30605638267386204</v>
      </c>
      <c r="K48" s="199">
        <f>H48/$H$24*100</f>
        <v>0.20718778467314533</v>
      </c>
    </row>
    <row r="49" spans="1:11" s="87" customFormat="1" ht="15" customHeight="1">
      <c r="A49" s="364">
        <f>D49/$D$24*100</f>
        <v>7.8431372549019605</v>
      </c>
      <c r="B49" s="364"/>
      <c r="C49" s="377" t="s">
        <v>315</v>
      </c>
      <c r="D49" s="378">
        <v>8</v>
      </c>
      <c r="E49" s="379">
        <f>RANK(D49,($D$28:$D$49),0)</f>
        <v>5</v>
      </c>
      <c r="F49" s="478">
        <f>'連江縣'!I37</f>
        <v>104.21000000000001</v>
      </c>
      <c r="G49" s="379">
        <f t="shared" si="2"/>
        <v>15</v>
      </c>
      <c r="H49" s="478">
        <f>'連江縣'!J37</f>
        <v>126.2</v>
      </c>
      <c r="I49" s="380">
        <f t="shared" si="3"/>
        <v>15</v>
      </c>
      <c r="J49" s="199">
        <f>F49/$F$24*100</f>
        <v>0.05465067792742146</v>
      </c>
      <c r="K49" s="199">
        <f>H49/$H$24*100</f>
        <v>0.044182322449731234</v>
      </c>
    </row>
    <row r="50" spans="1:13" s="87" customFormat="1" ht="4.5" customHeight="1" hidden="1">
      <c r="A50" s="364">
        <f>D50/$D$24*100</f>
        <v>0</v>
      </c>
      <c r="B50" s="364"/>
      <c r="C50" s="187"/>
      <c r="D50" s="188"/>
      <c r="E50" s="189"/>
      <c r="F50" s="275"/>
      <c r="G50" s="189"/>
      <c r="H50" s="189"/>
      <c r="I50" s="189"/>
      <c r="J50" s="189"/>
      <c r="K50" s="190"/>
      <c r="L50" s="368"/>
      <c r="M50" s="150"/>
    </row>
    <row r="51" spans="1:12" ht="12.75" customHeight="1">
      <c r="A51" s="364"/>
      <c r="B51" s="364"/>
      <c r="C51" s="210" t="s">
        <v>403</v>
      </c>
      <c r="D51" s="191"/>
      <c r="E51" s="192"/>
      <c r="F51" s="192"/>
      <c r="G51" s="192"/>
      <c r="H51" s="193"/>
      <c r="I51" s="193"/>
      <c r="J51" s="193"/>
      <c r="K51" s="193"/>
      <c r="L51" s="193"/>
    </row>
    <row r="52" ht="12.75" customHeight="1">
      <c r="C52" s="210" t="s">
        <v>679</v>
      </c>
    </row>
    <row r="53" ht="14.25" customHeight="1">
      <c r="C53" s="210" t="s">
        <v>406</v>
      </c>
    </row>
    <row r="54" ht="13.5" customHeight="1" hidden="1">
      <c r="C54" s="210" t="s">
        <v>458</v>
      </c>
    </row>
    <row r="55" spans="10:12" ht="16.5">
      <c r="J55" s="474"/>
      <c r="K55" s="474"/>
      <c r="L55" s="474"/>
    </row>
  </sheetData>
  <sheetProtection/>
  <printOptions/>
  <pageMargins left="0.9055118110236221" right="0.2755905511811024" top="0.5118110236220472" bottom="0.4724409448818898" header="0.5118110236220472" footer="0.4724409448818898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00390625" style="10" customWidth="1"/>
    <col min="3" max="3" width="10.75390625" style="6" customWidth="1"/>
    <col min="4" max="4" width="6.50390625" style="6" customWidth="1"/>
    <col min="5" max="5" width="14.125" style="6" customWidth="1"/>
    <col min="6" max="7" width="8.75390625" style="5" customWidth="1"/>
    <col min="8" max="8" width="9.75390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47.25" customHeight="1">
      <c r="A1" s="396" t="s">
        <v>634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31">
        <v>3</v>
      </c>
      <c r="C5" s="51" t="s">
        <v>95</v>
      </c>
      <c r="D5" s="33"/>
      <c r="E5" s="33"/>
      <c r="F5" s="97">
        <v>162.3</v>
      </c>
      <c r="G5" s="97">
        <v>632.63</v>
      </c>
      <c r="H5" s="86">
        <v>1182.13</v>
      </c>
      <c r="I5" s="86">
        <v>248.94</v>
      </c>
      <c r="J5" s="86">
        <v>320.56</v>
      </c>
      <c r="K5" s="54" t="s">
        <v>95</v>
      </c>
    </row>
    <row r="6" spans="1:11" ht="12.75" customHeight="1" hidden="1">
      <c r="A6" s="13" t="s">
        <v>82</v>
      </c>
      <c r="B6" s="31">
        <v>3</v>
      </c>
      <c r="C6" s="101" t="s">
        <v>95</v>
      </c>
      <c r="D6" s="23"/>
      <c r="E6" s="23"/>
      <c r="F6" s="53">
        <v>162.3</v>
      </c>
      <c r="G6" s="53">
        <v>632.63</v>
      </c>
      <c r="H6" s="34">
        <v>1182.13</v>
      </c>
      <c r="I6" s="34">
        <v>248.91</v>
      </c>
      <c r="J6" s="34">
        <v>320.56</v>
      </c>
      <c r="K6" s="100" t="s">
        <v>95</v>
      </c>
    </row>
    <row r="7" spans="1:11" ht="12.75" customHeight="1" hidden="1">
      <c r="A7" s="13" t="s">
        <v>7</v>
      </c>
      <c r="B7" s="31">
        <v>3</v>
      </c>
      <c r="C7" s="101" t="s">
        <v>95</v>
      </c>
      <c r="D7" s="23"/>
      <c r="E7" s="23"/>
      <c r="F7" s="53">
        <v>162.3</v>
      </c>
      <c r="G7" s="53">
        <v>632.63</v>
      </c>
      <c r="H7" s="34">
        <v>1182.13</v>
      </c>
      <c r="I7" s="34">
        <v>248.91</v>
      </c>
      <c r="J7" s="34">
        <v>320.56</v>
      </c>
      <c r="K7" s="100" t="s">
        <v>95</v>
      </c>
    </row>
    <row r="8" spans="1:11" ht="12.75" customHeight="1" hidden="1">
      <c r="A8" s="13" t="s">
        <v>8</v>
      </c>
      <c r="B8" s="31">
        <v>3</v>
      </c>
      <c r="C8" s="101" t="s">
        <v>95</v>
      </c>
      <c r="D8" s="23"/>
      <c r="E8" s="23"/>
      <c r="F8" s="53">
        <v>162.3</v>
      </c>
      <c r="G8" s="53">
        <v>632.63</v>
      </c>
      <c r="H8" s="34">
        <v>1182.13</v>
      </c>
      <c r="I8" s="34">
        <v>263.05</v>
      </c>
      <c r="J8" s="34">
        <v>320.56</v>
      </c>
      <c r="K8" s="100" t="s">
        <v>95</v>
      </c>
    </row>
    <row r="9" spans="1:11" ht="15" customHeight="1" hidden="1">
      <c r="A9" s="13" t="s">
        <v>9</v>
      </c>
      <c r="B9" s="31">
        <v>3</v>
      </c>
      <c r="C9" s="100" t="s">
        <v>125</v>
      </c>
      <c r="D9" s="2"/>
      <c r="E9" s="2"/>
      <c r="F9" s="110"/>
      <c r="G9" s="111"/>
      <c r="H9" s="34">
        <v>1182.13</v>
      </c>
      <c r="I9" s="34">
        <v>244.51</v>
      </c>
      <c r="J9" s="34">
        <v>320.52</v>
      </c>
      <c r="K9" s="100" t="s">
        <v>95</v>
      </c>
    </row>
    <row r="10" spans="1:11" ht="16.5" customHeight="1" hidden="1">
      <c r="A10" s="13" t="s">
        <v>10</v>
      </c>
      <c r="B10" s="31">
        <v>3</v>
      </c>
      <c r="C10" s="551" t="s">
        <v>95</v>
      </c>
      <c r="D10" s="515"/>
      <c r="E10" s="515"/>
      <c r="F10" s="515"/>
      <c r="G10" s="515"/>
      <c r="H10" s="516"/>
      <c r="I10" s="34">
        <v>24451</v>
      </c>
      <c r="J10" s="34">
        <v>32052</v>
      </c>
      <c r="K10" s="100" t="s">
        <v>95</v>
      </c>
    </row>
    <row r="11" spans="1:11" ht="15" customHeight="1" hidden="1">
      <c r="A11" s="13" t="s">
        <v>11</v>
      </c>
      <c r="B11" s="31">
        <v>3</v>
      </c>
      <c r="C11" s="551" t="s">
        <v>95</v>
      </c>
      <c r="D11" s="515"/>
      <c r="E11" s="515"/>
      <c r="F11" s="515"/>
      <c r="G11" s="515"/>
      <c r="H11" s="516"/>
      <c r="I11" s="34">
        <v>244.51</v>
      </c>
      <c r="J11" s="34">
        <v>320.52</v>
      </c>
      <c r="K11" s="100" t="s">
        <v>95</v>
      </c>
    </row>
    <row r="12" spans="1:11" ht="16.5" customHeight="1" hidden="1">
      <c r="A12" s="13" t="s">
        <v>75</v>
      </c>
      <c r="B12" s="31">
        <v>3</v>
      </c>
      <c r="C12" s="551" t="s">
        <v>95</v>
      </c>
      <c r="D12" s="515"/>
      <c r="E12" s="515"/>
      <c r="F12" s="515"/>
      <c r="G12" s="515"/>
      <c r="H12" s="516"/>
      <c r="I12" s="34">
        <v>23613</v>
      </c>
      <c r="J12" s="34">
        <v>32052</v>
      </c>
      <c r="K12" s="100" t="s">
        <v>95</v>
      </c>
    </row>
    <row r="13" spans="1:11" ht="16.5" customHeight="1" hidden="1">
      <c r="A13" s="13" t="s">
        <v>76</v>
      </c>
      <c r="B13" s="31">
        <v>3</v>
      </c>
      <c r="C13" s="551" t="s">
        <v>95</v>
      </c>
      <c r="D13" s="515"/>
      <c r="E13" s="515"/>
      <c r="F13" s="515"/>
      <c r="G13" s="515"/>
      <c r="H13" s="516"/>
      <c r="I13" s="287">
        <v>23001</v>
      </c>
      <c r="J13" s="287">
        <v>32052</v>
      </c>
      <c r="K13" s="100" t="s">
        <v>95</v>
      </c>
    </row>
    <row r="14" spans="1:11" ht="16.5" customHeight="1" hidden="1">
      <c r="A14" s="13" t="s">
        <v>108</v>
      </c>
      <c r="B14" s="31">
        <v>3</v>
      </c>
      <c r="C14" s="551" t="s">
        <v>95</v>
      </c>
      <c r="D14" s="515"/>
      <c r="E14" s="515"/>
      <c r="F14" s="515"/>
      <c r="G14" s="515"/>
      <c r="H14" s="516"/>
      <c r="I14" s="287">
        <v>22959</v>
      </c>
      <c r="J14" s="287">
        <v>31792</v>
      </c>
      <c r="K14" s="100" t="s">
        <v>95</v>
      </c>
    </row>
    <row r="15" spans="1:11" ht="13.5" customHeight="1" hidden="1">
      <c r="A15" s="13" t="s">
        <v>422</v>
      </c>
      <c r="B15" s="31">
        <v>12</v>
      </c>
      <c r="C15" s="520" t="s">
        <v>240</v>
      </c>
      <c r="D15" s="521"/>
      <c r="E15" s="521"/>
      <c r="F15" s="521"/>
      <c r="G15" s="521"/>
      <c r="H15" s="522"/>
      <c r="I15" s="287">
        <v>25999.35</v>
      </c>
      <c r="J15" s="287">
        <v>37018.6</v>
      </c>
      <c r="K15" s="520" t="s">
        <v>241</v>
      </c>
    </row>
    <row r="16" spans="1:11" ht="13.5" customHeight="1" hidden="1">
      <c r="A16" s="13"/>
      <c r="B16" s="31"/>
      <c r="C16" s="523"/>
      <c r="D16" s="521"/>
      <c r="E16" s="521"/>
      <c r="F16" s="521"/>
      <c r="G16" s="521"/>
      <c r="H16" s="522"/>
      <c r="I16" s="287"/>
      <c r="J16" s="287"/>
      <c r="K16" s="509"/>
    </row>
    <row r="17" spans="1:11" ht="13.5" customHeight="1" hidden="1">
      <c r="A17" s="13"/>
      <c r="B17" s="31"/>
      <c r="C17" s="523"/>
      <c r="D17" s="521"/>
      <c r="E17" s="521"/>
      <c r="F17" s="521"/>
      <c r="G17" s="521"/>
      <c r="H17" s="522"/>
      <c r="I17" s="287"/>
      <c r="J17" s="287"/>
      <c r="K17" s="509"/>
    </row>
    <row r="18" spans="1:11" ht="16.5" customHeight="1" hidden="1">
      <c r="A18" s="36"/>
      <c r="B18" s="37"/>
      <c r="C18" s="523"/>
      <c r="D18" s="521"/>
      <c r="E18" s="521"/>
      <c r="F18" s="521"/>
      <c r="G18" s="521"/>
      <c r="H18" s="522"/>
      <c r="I18" s="287"/>
      <c r="J18" s="287"/>
      <c r="K18" s="586"/>
    </row>
    <row r="19" spans="1:11" ht="15" customHeight="1" hidden="1">
      <c r="A19" s="36"/>
      <c r="B19" s="37"/>
      <c r="C19" s="217"/>
      <c r="D19" s="215"/>
      <c r="E19" s="215"/>
      <c r="F19" s="215"/>
      <c r="G19" s="215"/>
      <c r="H19" s="223"/>
      <c r="I19" s="287"/>
      <c r="J19" s="287"/>
      <c r="K19" s="586"/>
    </row>
    <row r="20" spans="1:11" ht="15" customHeight="1" hidden="1">
      <c r="A20" s="36"/>
      <c r="B20" s="37"/>
      <c r="C20" s="217"/>
      <c r="D20" s="215"/>
      <c r="E20" s="215"/>
      <c r="F20" s="215"/>
      <c r="G20" s="215"/>
      <c r="H20" s="223"/>
      <c r="I20" s="287"/>
      <c r="J20" s="287"/>
      <c r="K20" s="586"/>
    </row>
    <row r="21" spans="1:11" ht="15" customHeight="1" hidden="1">
      <c r="A21" s="36"/>
      <c r="B21" s="37"/>
      <c r="C21" s="217"/>
      <c r="D21" s="215"/>
      <c r="E21" s="215"/>
      <c r="F21" s="215"/>
      <c r="G21" s="215"/>
      <c r="H21" s="223"/>
      <c r="I21" s="287"/>
      <c r="J21" s="287"/>
      <c r="K21" s="527"/>
    </row>
    <row r="22" spans="1:11" ht="13.5" customHeight="1" hidden="1">
      <c r="A22" s="13" t="s">
        <v>429</v>
      </c>
      <c r="B22" s="31">
        <v>12</v>
      </c>
      <c r="C22" s="520" t="s">
        <v>361</v>
      </c>
      <c r="D22" s="521"/>
      <c r="E22" s="521"/>
      <c r="F22" s="521"/>
      <c r="G22" s="521"/>
      <c r="H22" s="522"/>
      <c r="I22" s="287">
        <v>25999.35</v>
      </c>
      <c r="J22" s="287">
        <v>37018.6</v>
      </c>
      <c r="K22" s="520" t="s">
        <v>361</v>
      </c>
    </row>
    <row r="23" spans="1:11" ht="13.5" customHeight="1" hidden="1">
      <c r="A23" s="13"/>
      <c r="B23" s="31"/>
      <c r="C23" s="523"/>
      <c r="D23" s="521"/>
      <c r="E23" s="521"/>
      <c r="F23" s="521"/>
      <c r="G23" s="521"/>
      <c r="H23" s="522"/>
      <c r="I23" s="34"/>
      <c r="J23" s="34"/>
      <c r="K23" s="509"/>
    </row>
    <row r="24" spans="1:11" ht="13.5" customHeight="1" hidden="1">
      <c r="A24" s="13"/>
      <c r="B24" s="31"/>
      <c r="C24" s="523"/>
      <c r="D24" s="521"/>
      <c r="E24" s="521"/>
      <c r="F24" s="521"/>
      <c r="G24" s="521"/>
      <c r="H24" s="522"/>
      <c r="I24" s="34"/>
      <c r="J24" s="34"/>
      <c r="K24" s="509"/>
    </row>
    <row r="25" spans="1:11" ht="15" customHeight="1" hidden="1">
      <c r="A25" s="36"/>
      <c r="B25" s="37"/>
      <c r="C25" s="523"/>
      <c r="D25" s="521"/>
      <c r="E25" s="521"/>
      <c r="F25" s="521"/>
      <c r="G25" s="521"/>
      <c r="H25" s="522"/>
      <c r="I25" s="34"/>
      <c r="J25" s="34"/>
      <c r="K25" s="586"/>
    </row>
    <row r="26" spans="1:11" ht="15" customHeight="1" hidden="1">
      <c r="A26" s="36"/>
      <c r="B26" s="37"/>
      <c r="C26" s="217"/>
      <c r="D26" s="215"/>
      <c r="E26" s="215"/>
      <c r="F26" s="215"/>
      <c r="G26" s="215"/>
      <c r="H26" s="223"/>
      <c r="I26" s="34"/>
      <c r="J26" s="34"/>
      <c r="K26" s="586"/>
    </row>
    <row r="27" spans="1:11" ht="15" customHeight="1" hidden="1">
      <c r="A27" s="36"/>
      <c r="B27" s="37"/>
      <c r="C27" s="217"/>
      <c r="D27" s="215"/>
      <c r="E27" s="215"/>
      <c r="F27" s="215"/>
      <c r="G27" s="215"/>
      <c r="H27" s="223"/>
      <c r="I27" s="34"/>
      <c r="J27" s="34"/>
      <c r="K27" s="586"/>
    </row>
    <row r="28" spans="1:11" ht="15" customHeight="1" hidden="1">
      <c r="A28" s="36"/>
      <c r="B28" s="37"/>
      <c r="C28" s="217"/>
      <c r="D28" s="215"/>
      <c r="E28" s="215"/>
      <c r="F28" s="215"/>
      <c r="G28" s="215"/>
      <c r="H28" s="223"/>
      <c r="I28" s="34"/>
      <c r="J28" s="34"/>
      <c r="K28" s="527"/>
    </row>
    <row r="29" spans="1:11" ht="13.5" customHeight="1" hidden="1">
      <c r="A29" s="13" t="s">
        <v>430</v>
      </c>
      <c r="B29" s="31">
        <v>12</v>
      </c>
      <c r="C29" s="520" t="s">
        <v>361</v>
      </c>
      <c r="D29" s="521"/>
      <c r="E29" s="521"/>
      <c r="F29" s="521"/>
      <c r="G29" s="521"/>
      <c r="H29" s="522"/>
      <c r="I29" s="287">
        <v>24168</v>
      </c>
      <c r="J29" s="287">
        <v>29771</v>
      </c>
      <c r="K29" s="520" t="s">
        <v>361</v>
      </c>
    </row>
    <row r="30" spans="1:11" ht="13.5" customHeight="1" hidden="1">
      <c r="A30" s="13"/>
      <c r="B30" s="31"/>
      <c r="C30" s="523"/>
      <c r="D30" s="521"/>
      <c r="E30" s="521"/>
      <c r="F30" s="521"/>
      <c r="G30" s="521"/>
      <c r="H30" s="522"/>
      <c r="I30" s="34"/>
      <c r="J30" s="34"/>
      <c r="K30" s="509"/>
    </row>
    <row r="31" spans="1:11" ht="13.5" customHeight="1" hidden="1">
      <c r="A31" s="13"/>
      <c r="B31" s="31"/>
      <c r="C31" s="523"/>
      <c r="D31" s="521"/>
      <c r="E31" s="521"/>
      <c r="F31" s="521"/>
      <c r="G31" s="521"/>
      <c r="H31" s="522"/>
      <c r="I31" s="34"/>
      <c r="J31" s="34"/>
      <c r="K31" s="509"/>
    </row>
    <row r="32" spans="1:11" ht="15" customHeight="1" hidden="1">
      <c r="A32" s="36"/>
      <c r="B32" s="37"/>
      <c r="C32" s="523"/>
      <c r="D32" s="521"/>
      <c r="E32" s="521"/>
      <c r="F32" s="521"/>
      <c r="G32" s="521"/>
      <c r="H32" s="522"/>
      <c r="I32" s="34"/>
      <c r="J32" s="34"/>
      <c r="K32" s="586"/>
    </row>
    <row r="33" spans="1:11" ht="15" customHeight="1" hidden="1">
      <c r="A33" s="36"/>
      <c r="B33" s="37"/>
      <c r="C33" s="217"/>
      <c r="D33" s="215"/>
      <c r="E33" s="215"/>
      <c r="F33" s="215"/>
      <c r="G33" s="215"/>
      <c r="H33" s="223"/>
      <c r="I33" s="34"/>
      <c r="J33" s="34"/>
      <c r="K33" s="586"/>
    </row>
    <row r="34" spans="1:11" ht="15" customHeight="1" hidden="1">
      <c r="A34" s="36"/>
      <c r="B34" s="37"/>
      <c r="C34" s="217"/>
      <c r="D34" s="215"/>
      <c r="E34" s="215"/>
      <c r="F34" s="215"/>
      <c r="G34" s="215"/>
      <c r="H34" s="223"/>
      <c r="I34" s="34"/>
      <c r="J34" s="34"/>
      <c r="K34" s="586"/>
    </row>
    <row r="35" spans="1:11" ht="15" customHeight="1" hidden="1">
      <c r="A35" s="36"/>
      <c r="B35" s="37"/>
      <c r="C35" s="217"/>
      <c r="D35" s="215"/>
      <c r="E35" s="215"/>
      <c r="F35" s="215"/>
      <c r="G35" s="215"/>
      <c r="H35" s="223"/>
      <c r="I35" s="34"/>
      <c r="J35" s="34"/>
      <c r="K35" s="527"/>
    </row>
    <row r="36" spans="1:11" ht="13.5" customHeight="1" hidden="1">
      <c r="A36" s="13" t="s">
        <v>431</v>
      </c>
      <c r="B36" s="31">
        <v>12</v>
      </c>
      <c r="C36" s="520" t="s">
        <v>361</v>
      </c>
      <c r="D36" s="532"/>
      <c r="E36" s="532"/>
      <c r="F36" s="532"/>
      <c r="G36" s="532"/>
      <c r="H36" s="522"/>
      <c r="I36" s="287">
        <v>24167</v>
      </c>
      <c r="J36" s="287">
        <v>29771</v>
      </c>
      <c r="K36" s="520" t="s">
        <v>361</v>
      </c>
    </row>
    <row r="37" spans="1:11" ht="13.5" customHeight="1" hidden="1">
      <c r="A37" s="13"/>
      <c r="B37" s="31"/>
      <c r="C37" s="523"/>
      <c r="D37" s="532"/>
      <c r="E37" s="532"/>
      <c r="F37" s="532"/>
      <c r="G37" s="532"/>
      <c r="H37" s="522"/>
      <c r="I37" s="34"/>
      <c r="J37" s="34"/>
      <c r="K37" s="509"/>
    </row>
    <row r="38" spans="1:11" ht="13.5" customHeight="1" hidden="1">
      <c r="A38" s="13"/>
      <c r="B38" s="31"/>
      <c r="C38" s="523"/>
      <c r="D38" s="532"/>
      <c r="E38" s="532"/>
      <c r="F38" s="532"/>
      <c r="G38" s="532"/>
      <c r="H38" s="522"/>
      <c r="I38" s="34"/>
      <c r="J38" s="34"/>
      <c r="K38" s="509"/>
    </row>
    <row r="39" spans="1:11" ht="15" customHeight="1" hidden="1">
      <c r="A39" s="36"/>
      <c r="B39" s="37"/>
      <c r="C39" s="523"/>
      <c r="D39" s="532"/>
      <c r="E39" s="532"/>
      <c r="F39" s="532"/>
      <c r="G39" s="532"/>
      <c r="H39" s="522"/>
      <c r="I39" s="34"/>
      <c r="J39" s="34"/>
      <c r="K39" s="586"/>
    </row>
    <row r="40" spans="1:11" ht="15" customHeight="1" hidden="1">
      <c r="A40" s="36"/>
      <c r="B40" s="37"/>
      <c r="C40" s="217"/>
      <c r="D40" s="215"/>
      <c r="E40" s="215"/>
      <c r="F40" s="215"/>
      <c r="G40" s="215"/>
      <c r="H40" s="223"/>
      <c r="I40" s="34"/>
      <c r="J40" s="34"/>
      <c r="K40" s="586"/>
    </row>
    <row r="41" spans="1:11" ht="15" customHeight="1" hidden="1">
      <c r="A41" s="36"/>
      <c r="B41" s="37"/>
      <c r="C41" s="217"/>
      <c r="D41" s="215"/>
      <c r="E41" s="215"/>
      <c r="F41" s="215"/>
      <c r="G41" s="215"/>
      <c r="H41" s="223"/>
      <c r="I41" s="34"/>
      <c r="J41" s="34"/>
      <c r="K41" s="586"/>
    </row>
    <row r="42" spans="1:11" ht="15" customHeight="1" hidden="1">
      <c r="A42" s="36"/>
      <c r="B42" s="37"/>
      <c r="C42" s="217"/>
      <c r="D42" s="215"/>
      <c r="E42" s="215"/>
      <c r="F42" s="215"/>
      <c r="G42" s="215"/>
      <c r="H42" s="223"/>
      <c r="I42" s="34"/>
      <c r="J42" s="34"/>
      <c r="K42" s="527"/>
    </row>
    <row r="43" spans="1:11" ht="13.5" customHeight="1" hidden="1">
      <c r="A43" s="13" t="s">
        <v>432</v>
      </c>
      <c r="B43" s="31">
        <v>12</v>
      </c>
      <c r="C43" s="520" t="s">
        <v>361</v>
      </c>
      <c r="D43" s="532"/>
      <c r="E43" s="532"/>
      <c r="F43" s="532"/>
      <c r="G43" s="532"/>
      <c r="H43" s="522"/>
      <c r="I43" s="278">
        <v>24328</v>
      </c>
      <c r="J43" s="278">
        <v>27511.4</v>
      </c>
      <c r="K43" s="520" t="s">
        <v>361</v>
      </c>
    </row>
    <row r="44" spans="1:11" ht="13.5" customHeight="1" hidden="1">
      <c r="A44" s="13"/>
      <c r="B44" s="31"/>
      <c r="C44" s="523"/>
      <c r="D44" s="532"/>
      <c r="E44" s="532"/>
      <c r="F44" s="532"/>
      <c r="G44" s="532"/>
      <c r="H44" s="522"/>
      <c r="I44" s="35"/>
      <c r="J44" s="35"/>
      <c r="K44" s="527"/>
    </row>
    <row r="45" spans="1:11" ht="13.5" customHeight="1" hidden="1">
      <c r="A45" s="13"/>
      <c r="B45" s="31"/>
      <c r="C45" s="523"/>
      <c r="D45" s="532"/>
      <c r="E45" s="532"/>
      <c r="F45" s="532"/>
      <c r="G45" s="532"/>
      <c r="H45" s="522"/>
      <c r="I45" s="35"/>
      <c r="J45" s="35"/>
      <c r="K45" s="527"/>
    </row>
    <row r="46" spans="1:11" ht="59.25" customHeight="1" hidden="1">
      <c r="A46" s="36"/>
      <c r="B46" s="37"/>
      <c r="C46" s="523"/>
      <c r="D46" s="532"/>
      <c r="E46" s="532"/>
      <c r="F46" s="532"/>
      <c r="G46" s="532"/>
      <c r="H46" s="532"/>
      <c r="I46" s="60"/>
      <c r="J46" s="35"/>
      <c r="K46" s="527"/>
    </row>
    <row r="47" spans="1:11" ht="15" customHeight="1" hidden="1">
      <c r="A47" s="13" t="s">
        <v>463</v>
      </c>
      <c r="B47" s="140">
        <v>11</v>
      </c>
      <c r="C47" s="520" t="s">
        <v>577</v>
      </c>
      <c r="D47" s="532"/>
      <c r="E47" s="532"/>
      <c r="F47" s="532"/>
      <c r="G47" s="532"/>
      <c r="H47" s="522"/>
      <c r="I47" s="460">
        <v>24177</v>
      </c>
      <c r="J47" s="460">
        <v>34877</v>
      </c>
      <c r="K47" s="585" t="s">
        <v>577</v>
      </c>
    </row>
    <row r="48" spans="1:11" ht="15" customHeight="1" hidden="1">
      <c r="A48" s="13"/>
      <c r="B48" s="140"/>
      <c r="C48" s="523"/>
      <c r="D48" s="532"/>
      <c r="E48" s="532"/>
      <c r="F48" s="532"/>
      <c r="G48" s="532"/>
      <c r="H48" s="522"/>
      <c r="I48" s="461"/>
      <c r="J48" s="461"/>
      <c r="K48" s="527"/>
    </row>
    <row r="49" spans="1:11" ht="15" customHeight="1" hidden="1">
      <c r="A49" s="13"/>
      <c r="B49" s="140"/>
      <c r="C49" s="523"/>
      <c r="D49" s="532"/>
      <c r="E49" s="532"/>
      <c r="F49" s="532"/>
      <c r="G49" s="532"/>
      <c r="H49" s="522"/>
      <c r="I49" s="461"/>
      <c r="J49" s="461"/>
      <c r="K49" s="527"/>
    </row>
    <row r="50" spans="1:11" ht="37.5" customHeight="1" hidden="1">
      <c r="A50" s="13"/>
      <c r="B50" s="140"/>
      <c r="C50" s="523"/>
      <c r="D50" s="532"/>
      <c r="E50" s="532"/>
      <c r="F50" s="532"/>
      <c r="G50" s="532"/>
      <c r="H50" s="522"/>
      <c r="I50" s="461"/>
      <c r="J50" s="461"/>
      <c r="K50" s="527"/>
    </row>
    <row r="51" spans="1:11" ht="15" customHeight="1" hidden="1">
      <c r="A51" s="13" t="s">
        <v>468</v>
      </c>
      <c r="B51" s="140">
        <v>11</v>
      </c>
      <c r="C51" s="520" t="s">
        <v>578</v>
      </c>
      <c r="D51" s="532"/>
      <c r="E51" s="532"/>
      <c r="F51" s="532"/>
      <c r="G51" s="532"/>
      <c r="H51" s="522"/>
      <c r="I51" s="458">
        <v>22180</v>
      </c>
      <c r="J51" s="460">
        <v>35177</v>
      </c>
      <c r="K51" s="520" t="s">
        <v>464</v>
      </c>
    </row>
    <row r="52" spans="1:11" ht="15" customHeight="1" hidden="1">
      <c r="A52" s="13"/>
      <c r="B52" s="140"/>
      <c r="C52" s="523"/>
      <c r="D52" s="532"/>
      <c r="E52" s="532"/>
      <c r="F52" s="532"/>
      <c r="G52" s="532"/>
      <c r="H52" s="522"/>
      <c r="I52" s="462"/>
      <c r="J52" s="461"/>
      <c r="K52" s="527"/>
    </row>
    <row r="53" spans="1:11" ht="15" customHeight="1" hidden="1">
      <c r="A53" s="13"/>
      <c r="B53" s="140"/>
      <c r="C53" s="523"/>
      <c r="D53" s="532"/>
      <c r="E53" s="532"/>
      <c r="F53" s="532"/>
      <c r="G53" s="532"/>
      <c r="H53" s="522"/>
      <c r="I53" s="462"/>
      <c r="J53" s="461"/>
      <c r="K53" s="527"/>
    </row>
    <row r="54" spans="1:11" ht="37.5" customHeight="1" hidden="1">
      <c r="A54" s="13"/>
      <c r="B54" s="140"/>
      <c r="C54" s="523"/>
      <c r="D54" s="532"/>
      <c r="E54" s="532"/>
      <c r="F54" s="532"/>
      <c r="G54" s="532"/>
      <c r="H54" s="522"/>
      <c r="I54" s="462"/>
      <c r="J54" s="461"/>
      <c r="K54" s="527"/>
    </row>
    <row r="55" spans="1:11" s="10" customFormat="1" ht="15" customHeight="1">
      <c r="A55" s="13" t="s">
        <v>507</v>
      </c>
      <c r="B55" s="140">
        <v>9</v>
      </c>
      <c r="C55" s="520" t="s">
        <v>534</v>
      </c>
      <c r="D55" s="532"/>
      <c r="E55" s="532"/>
      <c r="F55" s="532"/>
      <c r="G55" s="532"/>
      <c r="H55" s="522"/>
      <c r="I55" s="458">
        <v>21939</v>
      </c>
      <c r="J55" s="460">
        <v>34734</v>
      </c>
      <c r="K55" s="520" t="s">
        <v>534</v>
      </c>
    </row>
    <row r="56" spans="1:11" s="10" customFormat="1" ht="15" customHeight="1">
      <c r="A56" s="13"/>
      <c r="B56" s="140"/>
      <c r="C56" s="523"/>
      <c r="D56" s="532"/>
      <c r="E56" s="532"/>
      <c r="F56" s="532"/>
      <c r="G56" s="532"/>
      <c r="H56" s="522"/>
      <c r="I56" s="462"/>
      <c r="J56" s="461"/>
      <c r="K56" s="527"/>
    </row>
    <row r="57" spans="1:11" s="10" customFormat="1" ht="15" customHeight="1">
      <c r="A57" s="13"/>
      <c r="B57" s="140"/>
      <c r="C57" s="523"/>
      <c r="D57" s="532"/>
      <c r="E57" s="532"/>
      <c r="F57" s="532"/>
      <c r="G57" s="532"/>
      <c r="H57" s="522"/>
      <c r="I57" s="462"/>
      <c r="J57" s="461"/>
      <c r="K57" s="527"/>
    </row>
    <row r="58" spans="1:11" s="10" customFormat="1" ht="37.5" customHeight="1">
      <c r="A58" s="13"/>
      <c r="B58" s="140"/>
      <c r="C58" s="523"/>
      <c r="D58" s="532"/>
      <c r="E58" s="532"/>
      <c r="F58" s="532"/>
      <c r="G58" s="532"/>
      <c r="H58" s="522"/>
      <c r="I58" s="462"/>
      <c r="J58" s="461"/>
      <c r="K58" s="527"/>
    </row>
    <row r="59" spans="1:11" ht="15" customHeight="1">
      <c r="A59" s="130" t="s">
        <v>545</v>
      </c>
      <c r="B59" s="140">
        <v>9</v>
      </c>
      <c r="C59" s="520" t="s">
        <v>534</v>
      </c>
      <c r="D59" s="532"/>
      <c r="E59" s="532"/>
      <c r="F59" s="532"/>
      <c r="G59" s="532"/>
      <c r="H59" s="522"/>
      <c r="I59" s="458">
        <v>21249</v>
      </c>
      <c r="J59" s="458">
        <v>36835</v>
      </c>
      <c r="K59" s="520" t="s">
        <v>534</v>
      </c>
    </row>
    <row r="60" spans="1:11" ht="15" customHeight="1">
      <c r="A60" s="13"/>
      <c r="B60" s="140"/>
      <c r="C60" s="523"/>
      <c r="D60" s="532"/>
      <c r="E60" s="532"/>
      <c r="F60" s="532"/>
      <c r="G60" s="532"/>
      <c r="H60" s="522"/>
      <c r="I60" s="60"/>
      <c r="J60" s="60"/>
      <c r="K60" s="527"/>
    </row>
    <row r="61" spans="1:11" ht="15" customHeight="1">
      <c r="A61" s="13"/>
      <c r="B61" s="140"/>
      <c r="C61" s="523"/>
      <c r="D61" s="532"/>
      <c r="E61" s="532"/>
      <c r="F61" s="532"/>
      <c r="G61" s="532"/>
      <c r="H61" s="522"/>
      <c r="I61" s="60"/>
      <c r="J61" s="60"/>
      <c r="K61" s="527"/>
    </row>
    <row r="62" spans="1:11" ht="37.5" customHeight="1">
      <c r="A62" s="13"/>
      <c r="B62" s="140"/>
      <c r="C62" s="523"/>
      <c r="D62" s="532"/>
      <c r="E62" s="532"/>
      <c r="F62" s="532"/>
      <c r="G62" s="532"/>
      <c r="H62" s="522"/>
      <c r="I62" s="60"/>
      <c r="J62" s="60"/>
      <c r="K62" s="527"/>
    </row>
    <row r="63" spans="1:11" ht="15" customHeight="1">
      <c r="A63" s="13" t="s">
        <v>564</v>
      </c>
      <c r="B63" s="140">
        <v>9</v>
      </c>
      <c r="C63" s="520" t="s">
        <v>534</v>
      </c>
      <c r="D63" s="532"/>
      <c r="E63" s="532"/>
      <c r="F63" s="532"/>
      <c r="G63" s="532"/>
      <c r="H63" s="522"/>
      <c r="I63" s="443">
        <v>21216.804399999997</v>
      </c>
      <c r="J63" s="443">
        <v>36839.07</v>
      </c>
      <c r="K63" s="520" t="s">
        <v>534</v>
      </c>
    </row>
    <row r="64" spans="1:11" ht="15" customHeight="1">
      <c r="A64" s="13"/>
      <c r="B64" s="140"/>
      <c r="C64" s="523"/>
      <c r="D64" s="532"/>
      <c r="E64" s="532"/>
      <c r="F64" s="532"/>
      <c r="G64" s="532"/>
      <c r="H64" s="522"/>
      <c r="I64" s="60"/>
      <c r="J64" s="60"/>
      <c r="K64" s="527"/>
    </row>
    <row r="65" spans="1:11" ht="15" customHeight="1">
      <c r="A65" s="13"/>
      <c r="B65" s="140"/>
      <c r="C65" s="523"/>
      <c r="D65" s="532"/>
      <c r="E65" s="532"/>
      <c r="F65" s="532"/>
      <c r="G65" s="532"/>
      <c r="H65" s="522"/>
      <c r="I65" s="60"/>
      <c r="J65" s="60"/>
      <c r="K65" s="527"/>
    </row>
    <row r="66" spans="1:11" ht="37.5" customHeight="1">
      <c r="A66" s="13"/>
      <c r="B66" s="140"/>
      <c r="C66" s="523"/>
      <c r="D66" s="532"/>
      <c r="E66" s="532"/>
      <c r="F66" s="532"/>
      <c r="G66" s="532"/>
      <c r="H66" s="522"/>
      <c r="I66" s="60"/>
      <c r="J66" s="60"/>
      <c r="K66" s="527"/>
    </row>
    <row r="67" spans="1:11" ht="15" customHeight="1">
      <c r="A67" s="130" t="s">
        <v>678</v>
      </c>
      <c r="B67" s="140">
        <v>9</v>
      </c>
      <c r="C67" s="520" t="s">
        <v>534</v>
      </c>
      <c r="D67" s="532"/>
      <c r="E67" s="532"/>
      <c r="F67" s="532"/>
      <c r="G67" s="532"/>
      <c r="H67" s="522"/>
      <c r="I67" s="443">
        <v>21017</v>
      </c>
      <c r="J67" s="443">
        <v>36884.2</v>
      </c>
      <c r="K67" s="520" t="s">
        <v>534</v>
      </c>
    </row>
    <row r="68" spans="1:11" ht="15" customHeight="1">
      <c r="A68" s="13"/>
      <c r="B68" s="140"/>
      <c r="C68" s="523"/>
      <c r="D68" s="532"/>
      <c r="E68" s="532"/>
      <c r="F68" s="532"/>
      <c r="G68" s="532"/>
      <c r="H68" s="522"/>
      <c r="I68" s="60"/>
      <c r="J68" s="35"/>
      <c r="K68" s="527"/>
    </row>
    <row r="69" spans="1:11" ht="15" customHeight="1">
      <c r="A69" s="13"/>
      <c r="B69" s="140"/>
      <c r="C69" s="523"/>
      <c r="D69" s="532"/>
      <c r="E69" s="532"/>
      <c r="F69" s="532"/>
      <c r="G69" s="532"/>
      <c r="H69" s="522"/>
      <c r="I69" s="60"/>
      <c r="J69" s="35"/>
      <c r="K69" s="527"/>
    </row>
    <row r="70" spans="1:11" ht="37.5" customHeight="1">
      <c r="A70" s="13"/>
      <c r="B70" s="140"/>
      <c r="C70" s="523"/>
      <c r="D70" s="532"/>
      <c r="E70" s="532"/>
      <c r="F70" s="532"/>
      <c r="G70" s="532"/>
      <c r="H70" s="522"/>
      <c r="I70" s="60"/>
      <c r="J70" s="35"/>
      <c r="K70" s="527"/>
    </row>
    <row r="71" spans="1:11" ht="15" customHeight="1">
      <c r="A71" s="130" t="s">
        <v>681</v>
      </c>
      <c r="B71" s="140">
        <v>9</v>
      </c>
      <c r="C71" s="520" t="s">
        <v>534</v>
      </c>
      <c r="D71" s="532"/>
      <c r="E71" s="532"/>
      <c r="F71" s="532"/>
      <c r="G71" s="532"/>
      <c r="H71" s="522"/>
      <c r="I71" s="455">
        <f>SUM(I80:I89)</f>
        <v>20186.6044</v>
      </c>
      <c r="J71" s="455">
        <f>SUM(J80:J89)</f>
        <v>36884.17</v>
      </c>
      <c r="K71" s="520" t="s">
        <v>534</v>
      </c>
    </row>
    <row r="72" spans="1:11" ht="15" customHeight="1">
      <c r="A72" s="13"/>
      <c r="B72" s="140"/>
      <c r="C72" s="523"/>
      <c r="D72" s="532"/>
      <c r="E72" s="532"/>
      <c r="F72" s="532"/>
      <c r="G72" s="532"/>
      <c r="H72" s="522"/>
      <c r="I72" s="60"/>
      <c r="J72" s="35"/>
      <c r="K72" s="527"/>
    </row>
    <row r="73" spans="1:11" ht="15" customHeight="1">
      <c r="A73" s="13"/>
      <c r="B73" s="140"/>
      <c r="C73" s="523"/>
      <c r="D73" s="532"/>
      <c r="E73" s="532"/>
      <c r="F73" s="532"/>
      <c r="G73" s="532"/>
      <c r="H73" s="522"/>
      <c r="I73" s="60"/>
      <c r="J73" s="35"/>
      <c r="K73" s="527"/>
    </row>
    <row r="74" spans="1:11" ht="37.5" customHeight="1">
      <c r="A74" s="11"/>
      <c r="B74" s="141"/>
      <c r="C74" s="581"/>
      <c r="D74" s="582"/>
      <c r="E74" s="582"/>
      <c r="F74" s="582"/>
      <c r="G74" s="582"/>
      <c r="H74" s="583"/>
      <c r="I74" s="479"/>
      <c r="J74" s="45"/>
      <c r="K74" s="584"/>
    </row>
    <row r="75" spans="1:11" s="18" customFormat="1" ht="24.75" customHeight="1">
      <c r="A75" s="1" t="s">
        <v>635</v>
      </c>
      <c r="B75" s="1"/>
      <c r="C75" s="46"/>
      <c r="D75" s="46"/>
      <c r="E75" s="46"/>
      <c r="F75" s="47"/>
      <c r="G75" s="47"/>
      <c r="H75" s="47"/>
      <c r="I75" s="47"/>
      <c r="J75" s="47"/>
      <c r="K75" s="46"/>
    </row>
    <row r="76" spans="1:11" s="18" customFormat="1" ht="9.75" customHeight="1">
      <c r="A76" s="7"/>
      <c r="B76" s="1"/>
      <c r="C76" s="16"/>
      <c r="D76" s="16"/>
      <c r="E76" s="16"/>
      <c r="F76" s="17"/>
      <c r="G76" s="17"/>
      <c r="H76" s="17"/>
      <c r="I76" s="17"/>
      <c r="J76" s="17"/>
      <c r="K76" s="16"/>
    </row>
    <row r="77" spans="1:11" ht="24.75" customHeight="1">
      <c r="A77" s="19" t="s">
        <v>319</v>
      </c>
      <c r="B77" s="20" t="s">
        <v>78</v>
      </c>
      <c r="C77" s="21" t="s">
        <v>29</v>
      </c>
      <c r="D77" s="23" t="s">
        <v>30</v>
      </c>
      <c r="E77" s="23" t="s">
        <v>223</v>
      </c>
      <c r="F77" s="24" t="s">
        <v>224</v>
      </c>
      <c r="G77" s="24" t="s">
        <v>225</v>
      </c>
      <c r="H77" s="24" t="s">
        <v>1</v>
      </c>
      <c r="I77" s="24" t="s">
        <v>2</v>
      </c>
      <c r="J77" s="24" t="s">
        <v>440</v>
      </c>
      <c r="K77" s="25" t="s">
        <v>32</v>
      </c>
    </row>
    <row r="78" spans="1:11" ht="24.75">
      <c r="A78" s="26" t="s">
        <v>33</v>
      </c>
      <c r="B78" s="27" t="s">
        <v>28</v>
      </c>
      <c r="C78" s="26" t="s">
        <v>34</v>
      </c>
      <c r="D78" s="28"/>
      <c r="E78" s="28"/>
      <c r="F78" s="29" t="s">
        <v>35</v>
      </c>
      <c r="G78" s="29" t="s">
        <v>35</v>
      </c>
      <c r="H78" s="29" t="s">
        <v>6</v>
      </c>
      <c r="I78" s="12" t="s">
        <v>132</v>
      </c>
      <c r="J78" s="12" t="s">
        <v>132</v>
      </c>
      <c r="K78" s="28"/>
    </row>
    <row r="79" spans="1:11" ht="9.75" customHeight="1">
      <c r="A79" s="36"/>
      <c r="B79" s="38"/>
      <c r="C79" s="392"/>
      <c r="D79" s="392"/>
      <c r="E79" s="392"/>
      <c r="F79" s="392"/>
      <c r="G79" s="392"/>
      <c r="H79" s="392"/>
      <c r="I79" s="60"/>
      <c r="J79" s="60"/>
      <c r="K79" s="38"/>
    </row>
    <row r="80" spans="1:11" ht="16.5" customHeight="1" hidden="1">
      <c r="A80" s="134" t="s">
        <v>163</v>
      </c>
      <c r="B80" s="40">
        <v>86</v>
      </c>
      <c r="C80" s="39" t="s">
        <v>157</v>
      </c>
      <c r="D80" s="22" t="s">
        <v>161</v>
      </c>
      <c r="E80" s="22" t="s">
        <v>160</v>
      </c>
      <c r="F80" s="265">
        <v>4.5</v>
      </c>
      <c r="G80" s="265">
        <v>90</v>
      </c>
      <c r="H80" s="60">
        <v>0</v>
      </c>
      <c r="I80" s="60">
        <v>0</v>
      </c>
      <c r="J80" s="60">
        <v>0</v>
      </c>
      <c r="K80" s="41" t="s">
        <v>144</v>
      </c>
    </row>
    <row r="81" spans="1:12" ht="16.5" customHeight="1">
      <c r="A81" s="134" t="s">
        <v>529</v>
      </c>
      <c r="B81" s="40">
        <v>10</v>
      </c>
      <c r="C81" s="39" t="s">
        <v>158</v>
      </c>
      <c r="D81" s="22" t="s">
        <v>161</v>
      </c>
      <c r="E81" s="22" t="s">
        <v>481</v>
      </c>
      <c r="F81" s="493">
        <v>5.5</v>
      </c>
      <c r="G81" s="494">
        <v>98.9</v>
      </c>
      <c r="H81" s="493">
        <v>0</v>
      </c>
      <c r="I81" s="494">
        <v>0</v>
      </c>
      <c r="J81" s="494">
        <v>0</v>
      </c>
      <c r="K81" s="25" t="s">
        <v>601</v>
      </c>
      <c r="L81" s="10"/>
    </row>
    <row r="82" spans="1:12" ht="32.25" customHeight="1">
      <c r="A82" s="247" t="s">
        <v>527</v>
      </c>
      <c r="B82" s="144">
        <v>49</v>
      </c>
      <c r="C82" s="247" t="s">
        <v>49</v>
      </c>
      <c r="D82" s="248" t="s">
        <v>50</v>
      </c>
      <c r="E82" s="409" t="s">
        <v>485</v>
      </c>
      <c r="F82" s="493">
        <v>114</v>
      </c>
      <c r="G82" s="494">
        <v>205</v>
      </c>
      <c r="H82" s="493">
        <v>293</v>
      </c>
      <c r="I82" s="494">
        <v>4486.9</v>
      </c>
      <c r="J82" s="494">
        <v>14860</v>
      </c>
      <c r="K82" s="182" t="s">
        <v>601</v>
      </c>
      <c r="L82" s="10"/>
    </row>
    <row r="83" spans="1:12" ht="16.5" customHeight="1">
      <c r="A83" s="134" t="s">
        <v>531</v>
      </c>
      <c r="B83" s="40">
        <v>16</v>
      </c>
      <c r="C83" s="39" t="s">
        <v>155</v>
      </c>
      <c r="D83" s="22" t="s">
        <v>50</v>
      </c>
      <c r="E83" s="22" t="s">
        <v>483</v>
      </c>
      <c r="F83" s="493">
        <v>57.6</v>
      </c>
      <c r="G83" s="494">
        <v>86.5</v>
      </c>
      <c r="H83" s="493">
        <v>11</v>
      </c>
      <c r="I83" s="494">
        <v>70</v>
      </c>
      <c r="J83" s="494">
        <v>1400</v>
      </c>
      <c r="K83" s="25" t="s">
        <v>610</v>
      </c>
      <c r="L83" s="10"/>
    </row>
    <row r="84" spans="1:12" ht="16.5" customHeight="1">
      <c r="A84" s="39" t="s">
        <v>528</v>
      </c>
      <c r="B84" s="40">
        <v>23</v>
      </c>
      <c r="C84" s="39" t="s">
        <v>47</v>
      </c>
      <c r="D84" s="22" t="s">
        <v>48</v>
      </c>
      <c r="E84" s="22" t="s">
        <v>482</v>
      </c>
      <c r="F84" s="493">
        <v>30.3</v>
      </c>
      <c r="G84" s="494">
        <v>363.6</v>
      </c>
      <c r="H84" s="493">
        <v>821.91</v>
      </c>
      <c r="I84" s="494">
        <v>13218.1</v>
      </c>
      <c r="J84" s="494">
        <v>17162.1</v>
      </c>
      <c r="K84" s="25" t="s">
        <v>611</v>
      </c>
      <c r="L84" s="10"/>
    </row>
    <row r="85" spans="1:12" ht="34.5" customHeight="1">
      <c r="A85" s="249" t="s">
        <v>525</v>
      </c>
      <c r="B85" s="144">
        <v>74</v>
      </c>
      <c r="C85" s="253" t="s">
        <v>362</v>
      </c>
      <c r="D85" s="248" t="s">
        <v>162</v>
      </c>
      <c r="E85" s="248" t="s">
        <v>469</v>
      </c>
      <c r="F85" s="493">
        <v>57.5</v>
      </c>
      <c r="G85" s="494">
        <v>169.5</v>
      </c>
      <c r="H85" s="493">
        <v>53.35</v>
      </c>
      <c r="I85" s="494">
        <v>745</v>
      </c>
      <c r="J85" s="494">
        <v>975.6</v>
      </c>
      <c r="K85" s="182" t="s">
        <v>601</v>
      </c>
      <c r="L85" s="10"/>
    </row>
    <row r="86" spans="1:12" ht="34.5" customHeight="1">
      <c r="A86" s="249" t="s">
        <v>526</v>
      </c>
      <c r="B86" s="144">
        <v>84</v>
      </c>
      <c r="C86" s="253" t="s">
        <v>362</v>
      </c>
      <c r="D86" s="248" t="s">
        <v>162</v>
      </c>
      <c r="E86" s="248" t="s">
        <v>469</v>
      </c>
      <c r="F86" s="493">
        <v>61.5</v>
      </c>
      <c r="G86" s="494">
        <v>314</v>
      </c>
      <c r="H86" s="493">
        <v>65</v>
      </c>
      <c r="I86" s="494">
        <v>1139.1</v>
      </c>
      <c r="J86" s="494">
        <v>1440</v>
      </c>
      <c r="K86" s="182" t="s">
        <v>601</v>
      </c>
      <c r="L86" s="10"/>
    </row>
    <row r="87" spans="1:12" ht="16.5" customHeight="1">
      <c r="A87" s="134" t="s">
        <v>530</v>
      </c>
      <c r="B87" s="40">
        <v>26</v>
      </c>
      <c r="C87" s="39" t="s">
        <v>156</v>
      </c>
      <c r="D87" s="22" t="s">
        <v>162</v>
      </c>
      <c r="E87" s="22" t="s">
        <v>469</v>
      </c>
      <c r="F87" s="493">
        <v>27.3</v>
      </c>
      <c r="G87" s="494">
        <v>57.2</v>
      </c>
      <c r="H87" s="493">
        <v>2</v>
      </c>
      <c r="I87" s="494">
        <v>8.3</v>
      </c>
      <c r="J87" s="494">
        <v>11.1</v>
      </c>
      <c r="K87" s="25" t="s">
        <v>601</v>
      </c>
      <c r="L87" s="10"/>
    </row>
    <row r="88" spans="1:12" ht="16.5" customHeight="1">
      <c r="A88" s="39" t="s">
        <v>533</v>
      </c>
      <c r="B88" s="40">
        <v>68</v>
      </c>
      <c r="C88" s="39" t="s">
        <v>363</v>
      </c>
      <c r="D88" s="22" t="s">
        <v>48</v>
      </c>
      <c r="E88" s="22" t="s">
        <v>476</v>
      </c>
      <c r="F88" s="493">
        <v>12</v>
      </c>
      <c r="G88" s="494">
        <v>64</v>
      </c>
      <c r="H88" s="493">
        <v>4.96</v>
      </c>
      <c r="I88" s="494">
        <v>21.3044</v>
      </c>
      <c r="J88" s="494">
        <v>30.37</v>
      </c>
      <c r="K88" s="25" t="s">
        <v>612</v>
      </c>
      <c r="L88" s="10"/>
    </row>
    <row r="89" spans="1:12" s="250" customFormat="1" ht="16.5" customHeight="1">
      <c r="A89" s="412" t="s">
        <v>532</v>
      </c>
      <c r="B89" s="413">
        <v>90</v>
      </c>
      <c r="C89" s="414" t="s">
        <v>47</v>
      </c>
      <c r="D89" s="415" t="s">
        <v>159</v>
      </c>
      <c r="E89" s="413" t="s">
        <v>484</v>
      </c>
      <c r="F89" s="495">
        <v>15</v>
      </c>
      <c r="G89" s="495">
        <v>352.5</v>
      </c>
      <c r="H89" s="495">
        <v>242</v>
      </c>
      <c r="I89" s="495">
        <v>497.9</v>
      </c>
      <c r="J89" s="495">
        <v>1005</v>
      </c>
      <c r="K89" s="416" t="s">
        <v>613</v>
      </c>
      <c r="L89" s="451"/>
    </row>
    <row r="90" spans="1:10" ht="16.5">
      <c r="A90" s="10" t="s">
        <v>524</v>
      </c>
      <c r="H90" s="6"/>
      <c r="I90" s="264"/>
      <c r="J90" s="264"/>
    </row>
    <row r="91" spans="1:10" ht="16.5" hidden="1">
      <c r="A91" s="10" t="s">
        <v>504</v>
      </c>
      <c r="H91" s="6"/>
      <c r="I91" s="264"/>
      <c r="J91" s="264"/>
    </row>
    <row r="92" ht="16.5" hidden="1">
      <c r="A92" s="89" t="s">
        <v>505</v>
      </c>
    </row>
    <row r="93" ht="16.5">
      <c r="H93" s="264">
        <v>1500.61</v>
      </c>
    </row>
  </sheetData>
  <sheetProtection/>
  <mergeCells count="29">
    <mergeCell ref="K59:K62"/>
    <mergeCell ref="C14:H14"/>
    <mergeCell ref="C36:H39"/>
    <mergeCell ref="K43:K46"/>
    <mergeCell ref="K36:K42"/>
    <mergeCell ref="K15:K21"/>
    <mergeCell ref="C22:H25"/>
    <mergeCell ref="K22:K28"/>
    <mergeCell ref="K29:K35"/>
    <mergeCell ref="C10:H10"/>
    <mergeCell ref="C11:H11"/>
    <mergeCell ref="C12:H12"/>
    <mergeCell ref="C13:H13"/>
    <mergeCell ref="C71:H74"/>
    <mergeCell ref="K71:K74"/>
    <mergeCell ref="C47:H50"/>
    <mergeCell ref="K47:K50"/>
    <mergeCell ref="C51:H54"/>
    <mergeCell ref="K51:K54"/>
    <mergeCell ref="C67:H70"/>
    <mergeCell ref="K67:K70"/>
    <mergeCell ref="C43:H46"/>
    <mergeCell ref="C15:H18"/>
    <mergeCell ref="C29:H32"/>
    <mergeCell ref="C63:H66"/>
    <mergeCell ref="K55:K58"/>
    <mergeCell ref="C55:H58"/>
    <mergeCell ref="K63:K66"/>
    <mergeCell ref="C59:H62"/>
  </mergeCells>
  <printOptions horizontalCentered="1"/>
  <pageMargins left="0.7086614173228347" right="0.2755905511811024" top="0.6692913385826772" bottom="0.6692913385826772" header="0.5118110236220472" footer="0.5118110236220472"/>
  <pageSetup horizontalDpi="600" verticalDpi="600" orientation="landscape" paperSize="9" r:id="rId2"/>
  <rowBreaks count="1" manualBreakCount="1">
    <brk id="7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F48" sqref="F48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7.625" style="6" customWidth="1"/>
    <col min="5" max="5" width="9.375" style="6" customWidth="1"/>
    <col min="6" max="6" width="8.625" style="5" customWidth="1"/>
    <col min="7" max="8" width="10.625" style="5" customWidth="1"/>
    <col min="9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24" customHeight="1">
      <c r="A1" s="1" t="s">
        <v>639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4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2.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2.5" customHeight="1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2.75" customHeight="1" hidden="1">
      <c r="A5" s="13" t="s">
        <v>80</v>
      </c>
      <c r="B5" s="31">
        <v>3</v>
      </c>
      <c r="C5" s="51" t="s">
        <v>96</v>
      </c>
      <c r="D5" s="33"/>
      <c r="E5" s="33"/>
      <c r="F5" s="34">
        <v>191</v>
      </c>
      <c r="G5" s="34">
        <v>2205.4</v>
      </c>
      <c r="H5" s="34">
        <v>2001.29</v>
      </c>
      <c r="I5" s="34">
        <v>626.59</v>
      </c>
      <c r="J5" s="34">
        <v>740.89</v>
      </c>
      <c r="K5" s="52" t="s">
        <v>96</v>
      </c>
    </row>
    <row r="6" spans="1:11" ht="12.75" customHeight="1" hidden="1">
      <c r="A6" s="13" t="s">
        <v>82</v>
      </c>
      <c r="B6" s="31">
        <v>3</v>
      </c>
      <c r="C6" s="101" t="s">
        <v>96</v>
      </c>
      <c r="D6" s="23"/>
      <c r="E6" s="23"/>
      <c r="F6" s="34">
        <v>191</v>
      </c>
      <c r="G6" s="34">
        <v>2205.4</v>
      </c>
      <c r="H6" s="34">
        <v>2001.29</v>
      </c>
      <c r="I6" s="34">
        <v>666.6</v>
      </c>
      <c r="J6" s="34">
        <v>740.89</v>
      </c>
      <c r="K6" s="100" t="s">
        <v>96</v>
      </c>
    </row>
    <row r="7" spans="1:11" ht="12.75" customHeight="1" hidden="1">
      <c r="A7" s="13" t="s">
        <v>7</v>
      </c>
      <c r="B7" s="31">
        <v>3</v>
      </c>
      <c r="C7" s="101" t="s">
        <v>96</v>
      </c>
      <c r="D7" s="23"/>
      <c r="E7" s="23"/>
      <c r="F7" s="34">
        <v>191</v>
      </c>
      <c r="G7" s="34">
        <v>2205.4</v>
      </c>
      <c r="H7" s="34">
        <v>2001.29</v>
      </c>
      <c r="I7" s="34">
        <v>666.6</v>
      </c>
      <c r="J7" s="34">
        <v>740.89</v>
      </c>
      <c r="K7" s="100" t="s">
        <v>96</v>
      </c>
    </row>
    <row r="8" spans="1:11" ht="12.75" customHeight="1" hidden="1">
      <c r="A8" s="13" t="s">
        <v>8</v>
      </c>
      <c r="B8" s="31">
        <v>3</v>
      </c>
      <c r="C8" s="101" t="s">
        <v>96</v>
      </c>
      <c r="D8" s="23"/>
      <c r="E8" s="23"/>
      <c r="F8" s="34">
        <v>191</v>
      </c>
      <c r="G8" s="34">
        <v>2205.4</v>
      </c>
      <c r="H8" s="34">
        <v>2001.29</v>
      </c>
      <c r="I8" s="34">
        <v>615.85</v>
      </c>
      <c r="J8" s="34">
        <v>740.89</v>
      </c>
      <c r="K8" s="100" t="s">
        <v>96</v>
      </c>
    </row>
    <row r="9" spans="1:11" ht="15" customHeight="1" hidden="1">
      <c r="A9" s="13" t="s">
        <v>9</v>
      </c>
      <c r="B9" s="31">
        <v>3</v>
      </c>
      <c r="C9" s="100" t="s">
        <v>126</v>
      </c>
      <c r="D9" s="2"/>
      <c r="E9" s="2"/>
      <c r="F9" s="110"/>
      <c r="G9" s="111"/>
      <c r="H9" s="34">
        <v>2001.29</v>
      </c>
      <c r="I9" s="34">
        <v>611.79</v>
      </c>
      <c r="J9" s="34">
        <v>740.89</v>
      </c>
      <c r="K9" s="100" t="s">
        <v>96</v>
      </c>
    </row>
    <row r="10" spans="1:11" ht="13.5" customHeight="1" hidden="1">
      <c r="A10" s="13" t="s">
        <v>10</v>
      </c>
      <c r="B10" s="31">
        <v>3</v>
      </c>
      <c r="C10" s="551" t="s">
        <v>331</v>
      </c>
      <c r="D10" s="515"/>
      <c r="E10" s="515"/>
      <c r="F10" s="515"/>
      <c r="G10" s="515"/>
      <c r="H10" s="516"/>
      <c r="I10" s="34">
        <v>61179</v>
      </c>
      <c r="J10" s="34">
        <v>74089</v>
      </c>
      <c r="K10" s="100" t="s">
        <v>96</v>
      </c>
    </row>
    <row r="11" spans="1:11" ht="15" customHeight="1" hidden="1">
      <c r="A11" s="13" t="s">
        <v>11</v>
      </c>
      <c r="B11" s="31">
        <v>3</v>
      </c>
      <c r="C11" s="551" t="s">
        <v>331</v>
      </c>
      <c r="D11" s="515"/>
      <c r="E11" s="515"/>
      <c r="F11" s="515"/>
      <c r="G11" s="515"/>
      <c r="H11" s="516"/>
      <c r="I11" s="34">
        <v>611.79</v>
      </c>
      <c r="J11" s="34">
        <v>740.89</v>
      </c>
      <c r="K11" s="100" t="s">
        <v>96</v>
      </c>
    </row>
    <row r="12" spans="1:11" ht="13.5" customHeight="1" hidden="1">
      <c r="A12" s="13" t="s">
        <v>75</v>
      </c>
      <c r="B12" s="31">
        <v>3</v>
      </c>
      <c r="C12" s="551" t="s">
        <v>331</v>
      </c>
      <c r="D12" s="515"/>
      <c r="E12" s="515"/>
      <c r="F12" s="515"/>
      <c r="G12" s="515"/>
      <c r="H12" s="516"/>
      <c r="I12" s="34">
        <v>64429</v>
      </c>
      <c r="J12" s="34">
        <v>74089</v>
      </c>
      <c r="K12" s="100" t="s">
        <v>96</v>
      </c>
    </row>
    <row r="13" spans="1:11" ht="13.5" customHeight="1" hidden="1">
      <c r="A13" s="13" t="s">
        <v>76</v>
      </c>
      <c r="B13" s="31">
        <v>3</v>
      </c>
      <c r="C13" s="551" t="s">
        <v>331</v>
      </c>
      <c r="D13" s="515"/>
      <c r="E13" s="515"/>
      <c r="F13" s="515"/>
      <c r="G13" s="515"/>
      <c r="H13" s="516"/>
      <c r="I13" s="287">
        <v>64429</v>
      </c>
      <c r="J13" s="287">
        <v>74089</v>
      </c>
      <c r="K13" s="100" t="s">
        <v>96</v>
      </c>
    </row>
    <row r="14" spans="1:11" ht="13.5" customHeight="1" hidden="1">
      <c r="A14" s="85" t="s">
        <v>108</v>
      </c>
      <c r="B14" s="31">
        <v>4</v>
      </c>
      <c r="C14" s="551" t="s">
        <v>332</v>
      </c>
      <c r="D14" s="515"/>
      <c r="E14" s="515"/>
      <c r="F14" s="515"/>
      <c r="G14" s="515"/>
      <c r="H14" s="516"/>
      <c r="I14" s="287">
        <v>64613</v>
      </c>
      <c r="J14" s="287">
        <v>74180</v>
      </c>
      <c r="K14" s="102" t="s">
        <v>111</v>
      </c>
    </row>
    <row r="15" spans="1:11" ht="15" customHeight="1" hidden="1">
      <c r="A15" s="13" t="s">
        <v>422</v>
      </c>
      <c r="B15" s="31">
        <v>4</v>
      </c>
      <c r="C15" s="587" t="s">
        <v>245</v>
      </c>
      <c r="D15" s="588"/>
      <c r="E15" s="588"/>
      <c r="F15" s="588"/>
      <c r="G15" s="588"/>
      <c r="H15" s="589"/>
      <c r="I15" s="287">
        <v>62330.5</v>
      </c>
      <c r="J15" s="287">
        <v>74272</v>
      </c>
      <c r="K15" s="520" t="s">
        <v>246</v>
      </c>
    </row>
    <row r="16" spans="1:11" ht="18" customHeight="1" hidden="1">
      <c r="A16" s="36"/>
      <c r="B16" s="37"/>
      <c r="C16" s="229"/>
      <c r="D16" s="227"/>
      <c r="E16" s="227"/>
      <c r="F16" s="227"/>
      <c r="G16" s="227"/>
      <c r="H16" s="228"/>
      <c r="I16" s="287"/>
      <c r="J16" s="287"/>
      <c r="K16" s="509"/>
    </row>
    <row r="17" spans="1:11" ht="15" customHeight="1" hidden="1">
      <c r="A17" s="36"/>
      <c r="B17" s="37"/>
      <c r="C17" s="217"/>
      <c r="D17" s="215"/>
      <c r="E17" s="215"/>
      <c r="F17" s="215"/>
      <c r="G17" s="215"/>
      <c r="H17" s="223"/>
      <c r="I17" s="287"/>
      <c r="J17" s="287"/>
      <c r="K17" s="527"/>
    </row>
    <row r="18" spans="1:11" ht="15" customHeight="1" hidden="1">
      <c r="A18" s="13" t="s">
        <v>429</v>
      </c>
      <c r="B18" s="31">
        <v>3</v>
      </c>
      <c r="C18" s="587" t="s">
        <v>364</v>
      </c>
      <c r="D18" s="588"/>
      <c r="E18" s="588"/>
      <c r="F18" s="588"/>
      <c r="G18" s="588"/>
      <c r="H18" s="589"/>
      <c r="I18" s="287">
        <v>62330.5</v>
      </c>
      <c r="J18" s="287">
        <v>74272</v>
      </c>
      <c r="K18" s="520" t="s">
        <v>364</v>
      </c>
    </row>
    <row r="19" spans="1:11" ht="18" customHeight="1" hidden="1">
      <c r="A19" s="36"/>
      <c r="B19" s="37"/>
      <c r="C19" s="229"/>
      <c r="D19" s="227"/>
      <c r="E19" s="227"/>
      <c r="F19" s="227"/>
      <c r="G19" s="227"/>
      <c r="H19" s="228"/>
      <c r="I19" s="34"/>
      <c r="J19" s="34"/>
      <c r="K19" s="527"/>
    </row>
    <row r="20" spans="1:11" ht="15" customHeight="1" hidden="1">
      <c r="A20" s="13" t="s">
        <v>430</v>
      </c>
      <c r="B20" s="31">
        <v>3</v>
      </c>
      <c r="C20" s="587" t="s">
        <v>364</v>
      </c>
      <c r="D20" s="588"/>
      <c r="E20" s="588"/>
      <c r="F20" s="588"/>
      <c r="G20" s="588"/>
      <c r="H20" s="589"/>
      <c r="I20" s="287">
        <v>63528</v>
      </c>
      <c r="J20" s="287">
        <v>73755</v>
      </c>
      <c r="K20" s="520" t="s">
        <v>364</v>
      </c>
    </row>
    <row r="21" spans="1:11" ht="18" customHeight="1" hidden="1">
      <c r="A21" s="36"/>
      <c r="B21" s="37"/>
      <c r="C21" s="229"/>
      <c r="D21" s="227"/>
      <c r="E21" s="227"/>
      <c r="F21" s="227"/>
      <c r="G21" s="227"/>
      <c r="H21" s="228"/>
      <c r="I21" s="34"/>
      <c r="J21" s="34"/>
      <c r="K21" s="527"/>
    </row>
    <row r="22" spans="1:11" ht="18" customHeight="1" hidden="1">
      <c r="A22" s="13" t="s">
        <v>431</v>
      </c>
      <c r="B22" s="31">
        <v>3</v>
      </c>
      <c r="C22" s="587" t="s">
        <v>364</v>
      </c>
      <c r="D22" s="588"/>
      <c r="E22" s="588"/>
      <c r="F22" s="588"/>
      <c r="G22" s="588"/>
      <c r="H22" s="589"/>
      <c r="I22" s="287">
        <v>67031</v>
      </c>
      <c r="J22" s="287">
        <v>73755</v>
      </c>
      <c r="K22" s="520" t="s">
        <v>364</v>
      </c>
    </row>
    <row r="23" spans="1:11" ht="18" customHeight="1" hidden="1">
      <c r="A23" s="36"/>
      <c r="B23" s="37"/>
      <c r="C23" s="229"/>
      <c r="D23" s="227"/>
      <c r="E23" s="227"/>
      <c r="F23" s="227"/>
      <c r="G23" s="227"/>
      <c r="H23" s="228"/>
      <c r="I23" s="34"/>
      <c r="J23" s="34"/>
      <c r="K23" s="527"/>
    </row>
    <row r="24" spans="1:11" ht="15" customHeight="1" hidden="1">
      <c r="A24" s="13" t="s">
        <v>432</v>
      </c>
      <c r="B24" s="31">
        <v>3</v>
      </c>
      <c r="C24" s="587" t="s">
        <v>364</v>
      </c>
      <c r="D24" s="588"/>
      <c r="E24" s="588"/>
      <c r="F24" s="588"/>
      <c r="G24" s="588"/>
      <c r="H24" s="589"/>
      <c r="I24" s="268">
        <v>67031</v>
      </c>
      <c r="J24" s="268">
        <v>73755</v>
      </c>
      <c r="K24" s="520" t="s">
        <v>364</v>
      </c>
    </row>
    <row r="25" spans="1:11" ht="18" customHeight="1" hidden="1">
      <c r="A25" s="36"/>
      <c r="B25" s="37"/>
      <c r="C25" s="229"/>
      <c r="D25" s="227"/>
      <c r="E25" s="227"/>
      <c r="F25" s="227"/>
      <c r="G25" s="227"/>
      <c r="H25" s="228"/>
      <c r="I25" s="35"/>
      <c r="J25" s="35"/>
      <c r="K25" s="527"/>
    </row>
    <row r="26" spans="1:11" ht="15" customHeight="1" hidden="1">
      <c r="A26" s="13" t="s">
        <v>463</v>
      </c>
      <c r="B26" s="31">
        <v>3</v>
      </c>
      <c r="C26" s="587" t="s">
        <v>579</v>
      </c>
      <c r="D26" s="588"/>
      <c r="E26" s="588"/>
      <c r="F26" s="588"/>
      <c r="G26" s="588"/>
      <c r="H26" s="589"/>
      <c r="I26" s="457">
        <v>62409</v>
      </c>
      <c r="J26" s="457">
        <v>73755</v>
      </c>
      <c r="K26" s="520" t="s">
        <v>579</v>
      </c>
    </row>
    <row r="27" spans="1:11" ht="18.75" customHeight="1" hidden="1">
      <c r="A27" s="13"/>
      <c r="B27" s="140"/>
      <c r="C27" s="313"/>
      <c r="D27" s="227"/>
      <c r="E27" s="227"/>
      <c r="F27" s="227"/>
      <c r="G27" s="227"/>
      <c r="H27" s="315"/>
      <c r="I27" s="460"/>
      <c r="J27" s="460"/>
      <c r="K27" s="527"/>
    </row>
    <row r="28" spans="1:11" ht="15" customHeight="1" hidden="1">
      <c r="A28" s="13" t="s">
        <v>468</v>
      </c>
      <c r="B28" s="31">
        <v>3</v>
      </c>
      <c r="C28" s="587" t="s">
        <v>579</v>
      </c>
      <c r="D28" s="588"/>
      <c r="E28" s="588"/>
      <c r="F28" s="588"/>
      <c r="G28" s="588"/>
      <c r="H28" s="589"/>
      <c r="I28" s="457">
        <v>62409</v>
      </c>
      <c r="J28" s="457">
        <v>73755</v>
      </c>
      <c r="K28" s="520" t="s">
        <v>580</v>
      </c>
    </row>
    <row r="29" spans="1:11" ht="18.75" customHeight="1" hidden="1">
      <c r="A29" s="13"/>
      <c r="B29" s="140"/>
      <c r="C29" s="313"/>
      <c r="D29" s="227"/>
      <c r="E29" s="227"/>
      <c r="F29" s="227"/>
      <c r="G29" s="227"/>
      <c r="H29" s="315"/>
      <c r="I29" s="460"/>
      <c r="J29" s="460"/>
      <c r="K29" s="527"/>
    </row>
    <row r="30" spans="1:11" ht="15" customHeight="1">
      <c r="A30" s="13" t="s">
        <v>507</v>
      </c>
      <c r="B30" s="31">
        <v>3</v>
      </c>
      <c r="C30" s="587" t="s">
        <v>364</v>
      </c>
      <c r="D30" s="588"/>
      <c r="E30" s="588"/>
      <c r="F30" s="588"/>
      <c r="G30" s="588"/>
      <c r="H30" s="589"/>
      <c r="I30" s="457">
        <v>62502</v>
      </c>
      <c r="J30" s="457">
        <v>73755</v>
      </c>
      <c r="K30" s="520" t="s">
        <v>580</v>
      </c>
    </row>
    <row r="31" spans="1:11" ht="18.75" customHeight="1">
      <c r="A31" s="13"/>
      <c r="B31" s="140"/>
      <c r="C31" s="313"/>
      <c r="D31" s="227"/>
      <c r="E31" s="227"/>
      <c r="F31" s="227"/>
      <c r="G31" s="227"/>
      <c r="H31" s="315"/>
      <c r="I31" s="460"/>
      <c r="J31" s="460"/>
      <c r="K31" s="527"/>
    </row>
    <row r="32" spans="1:11" ht="15" customHeight="1">
      <c r="A32" s="13" t="s">
        <v>546</v>
      </c>
      <c r="B32" s="31">
        <v>3</v>
      </c>
      <c r="C32" s="587" t="s">
        <v>364</v>
      </c>
      <c r="D32" s="588"/>
      <c r="E32" s="588"/>
      <c r="F32" s="588"/>
      <c r="G32" s="588"/>
      <c r="H32" s="589"/>
      <c r="I32" s="457">
        <v>51707</v>
      </c>
      <c r="J32" s="457">
        <v>77842</v>
      </c>
      <c r="K32" s="520" t="s">
        <v>364</v>
      </c>
    </row>
    <row r="33" spans="1:11" ht="18.75" customHeight="1">
      <c r="A33" s="13"/>
      <c r="B33" s="140"/>
      <c r="C33" s="313"/>
      <c r="D33" s="227"/>
      <c r="E33" s="227"/>
      <c r="F33" s="227"/>
      <c r="G33" s="227"/>
      <c r="H33" s="315"/>
      <c r="I33" s="457"/>
      <c r="J33" s="457"/>
      <c r="K33" s="527"/>
    </row>
    <row r="34" spans="1:11" ht="15" customHeight="1">
      <c r="A34" s="13" t="s">
        <v>564</v>
      </c>
      <c r="B34" s="31">
        <v>3</v>
      </c>
      <c r="C34" s="587" t="s">
        <v>364</v>
      </c>
      <c r="D34" s="588"/>
      <c r="E34" s="588"/>
      <c r="F34" s="588"/>
      <c r="G34" s="588"/>
      <c r="H34" s="589"/>
      <c r="I34" s="457">
        <v>47807.75</v>
      </c>
      <c r="J34" s="457">
        <v>77842.3</v>
      </c>
      <c r="K34" s="520" t="s">
        <v>364</v>
      </c>
    </row>
    <row r="35" spans="1:11" ht="18.75" customHeight="1">
      <c r="A35" s="13"/>
      <c r="B35" s="140"/>
      <c r="C35" s="313"/>
      <c r="D35" s="227"/>
      <c r="E35" s="227"/>
      <c r="F35" s="227"/>
      <c r="G35" s="227"/>
      <c r="H35" s="315"/>
      <c r="I35" s="457"/>
      <c r="J35" s="457"/>
      <c r="K35" s="527"/>
    </row>
    <row r="36" spans="1:11" ht="15" customHeight="1">
      <c r="A36" s="130" t="s">
        <v>678</v>
      </c>
      <c r="B36" s="31">
        <v>3</v>
      </c>
      <c r="C36" s="587" t="s">
        <v>364</v>
      </c>
      <c r="D36" s="588"/>
      <c r="E36" s="588"/>
      <c r="F36" s="588"/>
      <c r="G36" s="588"/>
      <c r="H36" s="589"/>
      <c r="I36" s="457">
        <v>51821.3</v>
      </c>
      <c r="J36" s="457">
        <v>77842.3</v>
      </c>
      <c r="K36" s="520" t="s">
        <v>364</v>
      </c>
    </row>
    <row r="37" spans="1:11" ht="18.75" customHeight="1">
      <c r="A37" s="13"/>
      <c r="B37" s="140"/>
      <c r="C37" s="313"/>
      <c r="D37" s="227"/>
      <c r="E37" s="227"/>
      <c r="F37" s="227"/>
      <c r="G37" s="227"/>
      <c r="H37" s="315"/>
      <c r="I37" s="268"/>
      <c r="J37" s="268"/>
      <c r="K37" s="527"/>
    </row>
    <row r="38" spans="1:11" ht="15" customHeight="1">
      <c r="A38" s="130" t="s">
        <v>681</v>
      </c>
      <c r="B38" s="31">
        <v>3</v>
      </c>
      <c r="C38" s="587" t="s">
        <v>364</v>
      </c>
      <c r="D38" s="588"/>
      <c r="E38" s="588"/>
      <c r="F38" s="588"/>
      <c r="G38" s="588"/>
      <c r="H38" s="589"/>
      <c r="I38" s="491">
        <f>SUM(I41:I44)</f>
        <v>50603.1</v>
      </c>
      <c r="J38" s="491">
        <f>SUM(J41:J44)</f>
        <v>77842.3</v>
      </c>
      <c r="K38" s="520" t="s">
        <v>364</v>
      </c>
    </row>
    <row r="39" spans="1:11" ht="18.75" customHeight="1">
      <c r="A39" s="13"/>
      <c r="B39" s="140"/>
      <c r="C39" s="313"/>
      <c r="D39" s="227"/>
      <c r="E39" s="227"/>
      <c r="F39" s="227"/>
      <c r="G39" s="227"/>
      <c r="H39" s="315"/>
      <c r="I39" s="268"/>
      <c r="J39" s="268"/>
      <c r="K39" s="527"/>
    </row>
    <row r="40" spans="1:11" ht="3" customHeight="1">
      <c r="A40" s="13"/>
      <c r="B40" s="140"/>
      <c r="C40" s="390"/>
      <c r="D40" s="391"/>
      <c r="E40" s="391"/>
      <c r="F40" s="391"/>
      <c r="G40" s="391"/>
      <c r="H40" s="391"/>
      <c r="I40" s="268"/>
      <c r="J40" s="268"/>
      <c r="K40" s="38"/>
    </row>
    <row r="41" spans="1:12" ht="13.5" customHeight="1">
      <c r="A41" s="39" t="s">
        <v>242</v>
      </c>
      <c r="B41" s="22">
        <v>31</v>
      </c>
      <c r="C41" s="40" t="s">
        <v>173</v>
      </c>
      <c r="D41" s="39" t="s">
        <v>112</v>
      </c>
      <c r="E41" s="25" t="s">
        <v>172</v>
      </c>
      <c r="F41" s="269">
        <v>26</v>
      </c>
      <c r="G41" s="269">
        <v>172</v>
      </c>
      <c r="H41" s="269">
        <v>19.4</v>
      </c>
      <c r="I41" s="496">
        <v>68.1</v>
      </c>
      <c r="J41" s="497">
        <v>91</v>
      </c>
      <c r="K41" s="25" t="s">
        <v>614</v>
      </c>
      <c r="L41" s="10"/>
    </row>
    <row r="42" spans="1:12" ht="13.5" customHeight="1">
      <c r="A42" s="39" t="s">
        <v>243</v>
      </c>
      <c r="B42" s="22">
        <v>76</v>
      </c>
      <c r="C42" s="40" t="s">
        <v>171</v>
      </c>
      <c r="D42" s="39" t="s">
        <v>174</v>
      </c>
      <c r="E42" s="25" t="s">
        <v>172</v>
      </c>
      <c r="F42" s="269">
        <v>28</v>
      </c>
      <c r="G42" s="269">
        <v>1535</v>
      </c>
      <c r="H42" s="269">
        <v>232</v>
      </c>
      <c r="I42" s="496">
        <v>2580</v>
      </c>
      <c r="J42" s="497">
        <v>2911.3</v>
      </c>
      <c r="K42" s="25" t="s">
        <v>615</v>
      </c>
      <c r="L42" s="10"/>
    </row>
    <row r="43" spans="1:11" ht="15" customHeight="1">
      <c r="A43" s="138" t="s">
        <v>244</v>
      </c>
      <c r="B43" s="40">
        <v>62</v>
      </c>
      <c r="C43" s="40" t="s">
        <v>51</v>
      </c>
      <c r="D43" s="40" t="s">
        <v>52</v>
      </c>
      <c r="E43" s="160" t="s">
        <v>172</v>
      </c>
      <c r="F43" s="269">
        <v>133</v>
      </c>
      <c r="G43" s="269">
        <v>400</v>
      </c>
      <c r="H43" s="269">
        <v>1803.04</v>
      </c>
      <c r="I43" s="496">
        <v>47955</v>
      </c>
      <c r="J43" s="497">
        <v>74840</v>
      </c>
      <c r="K43" s="25" t="s">
        <v>596</v>
      </c>
    </row>
    <row r="44" spans="1:11" ht="17.25" customHeight="1">
      <c r="A44" s="161"/>
      <c r="B44" s="401"/>
      <c r="C44" s="401"/>
      <c r="D44" s="401"/>
      <c r="E44" s="401"/>
      <c r="F44" s="402"/>
      <c r="G44" s="402"/>
      <c r="H44" s="403"/>
      <c r="I44" s="273"/>
      <c r="J44" s="273"/>
      <c r="K44" s="71" t="s">
        <v>597</v>
      </c>
    </row>
    <row r="45" spans="1:10" ht="15" customHeight="1">
      <c r="A45" s="10" t="s">
        <v>459</v>
      </c>
      <c r="I45" s="264"/>
      <c r="J45" s="264"/>
    </row>
    <row r="46" spans="1:8" ht="16.5">
      <c r="A46" s="36"/>
      <c r="H46" s="389">
        <v>2027.9</v>
      </c>
    </row>
  </sheetData>
  <sheetProtection/>
  <mergeCells count="29">
    <mergeCell ref="K22:K23"/>
    <mergeCell ref="K15:K17"/>
    <mergeCell ref="C18:H18"/>
    <mergeCell ref="C20:H20"/>
    <mergeCell ref="K20:K21"/>
    <mergeCell ref="K18:K19"/>
    <mergeCell ref="K24:K25"/>
    <mergeCell ref="C26:H26"/>
    <mergeCell ref="K26:K27"/>
    <mergeCell ref="C30:H30"/>
    <mergeCell ref="K30:K31"/>
    <mergeCell ref="K28:K29"/>
    <mergeCell ref="C38:H38"/>
    <mergeCell ref="C34:H34"/>
    <mergeCell ref="C36:H36"/>
    <mergeCell ref="K38:K39"/>
    <mergeCell ref="K36:K37"/>
    <mergeCell ref="C32:H32"/>
    <mergeCell ref="K32:K33"/>
    <mergeCell ref="K34:K35"/>
    <mergeCell ref="C14:H14"/>
    <mergeCell ref="C24:H24"/>
    <mergeCell ref="C15:H15"/>
    <mergeCell ref="C28:H28"/>
    <mergeCell ref="C22:H22"/>
    <mergeCell ref="C10:H10"/>
    <mergeCell ref="C11:H11"/>
    <mergeCell ref="C12:H12"/>
    <mergeCell ref="C13:H13"/>
  </mergeCells>
  <printOptions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28">
      <selection activeCell="J32" sqref="J32"/>
    </sheetView>
  </sheetViews>
  <sheetFormatPr defaultColWidth="9.00390625" defaultRowHeight="15.75"/>
  <cols>
    <col min="1" max="1" width="13.625" style="10" customWidth="1"/>
    <col min="2" max="2" width="5.875" style="10" customWidth="1"/>
    <col min="3" max="3" width="8.625" style="6" customWidth="1"/>
    <col min="4" max="4" width="9.25390625" style="6" customWidth="1"/>
    <col min="5" max="5" width="13.625" style="6" customWidth="1"/>
    <col min="6" max="6" width="7.625" style="5" customWidth="1"/>
    <col min="7" max="7" width="10.625" style="5" customWidth="1"/>
    <col min="8" max="8" width="8.625" style="5" customWidth="1"/>
    <col min="9" max="9" width="10.25390625" style="5" customWidth="1"/>
    <col min="10" max="10" width="11.625" style="5" customWidth="1"/>
    <col min="11" max="11" width="27.125" style="6" customWidth="1"/>
    <col min="12" max="16384" width="9.00390625" style="6" customWidth="1"/>
  </cols>
  <sheetData>
    <row r="1" spans="1:11" s="18" customFormat="1" ht="24.75" customHeight="1">
      <c r="A1" s="1" t="s">
        <v>640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">
      <c r="A4" s="26" t="s">
        <v>33</v>
      </c>
      <c r="B4" s="27" t="s">
        <v>28</v>
      </c>
      <c r="C4" s="26" t="s">
        <v>34</v>
      </c>
      <c r="D4" s="28"/>
      <c r="E4" s="28" t="s">
        <v>100</v>
      </c>
      <c r="F4" s="29" t="s">
        <v>35</v>
      </c>
      <c r="G4" s="29" t="s">
        <v>35</v>
      </c>
      <c r="H4" s="29" t="s">
        <v>6</v>
      </c>
      <c r="I4" s="30" t="s">
        <v>135</v>
      </c>
      <c r="J4" s="30" t="s">
        <v>135</v>
      </c>
      <c r="K4" s="28"/>
    </row>
    <row r="5" spans="1:11" ht="14.25" customHeight="1" hidden="1">
      <c r="A5" s="13" t="s">
        <v>80</v>
      </c>
      <c r="B5" s="31">
        <v>2</v>
      </c>
      <c r="C5" s="101" t="s">
        <v>116</v>
      </c>
      <c r="D5" s="100"/>
      <c r="E5" s="100"/>
      <c r="F5" s="35">
        <v>16</v>
      </c>
      <c r="G5" s="35">
        <v>2054</v>
      </c>
      <c r="H5" s="35">
        <v>175</v>
      </c>
      <c r="I5" s="34">
        <v>3.63</v>
      </c>
      <c r="J5" s="34">
        <v>3.79</v>
      </c>
      <c r="K5" s="103" t="s">
        <v>116</v>
      </c>
    </row>
    <row r="6" spans="1:11" ht="13.5" customHeight="1" hidden="1">
      <c r="A6" s="13" t="s">
        <v>82</v>
      </c>
      <c r="B6" s="31">
        <v>2</v>
      </c>
      <c r="C6" s="101" t="s">
        <v>116</v>
      </c>
      <c r="D6" s="100"/>
      <c r="E6" s="100"/>
      <c r="F6" s="35">
        <v>16</v>
      </c>
      <c r="G6" s="35">
        <v>2054</v>
      </c>
      <c r="H6" s="35">
        <v>175</v>
      </c>
      <c r="I6" s="34">
        <v>3.54</v>
      </c>
      <c r="J6" s="34">
        <v>3.79</v>
      </c>
      <c r="K6" s="103" t="s">
        <v>116</v>
      </c>
    </row>
    <row r="7" spans="1:11" ht="13.5" customHeight="1" hidden="1">
      <c r="A7" s="13" t="s">
        <v>7</v>
      </c>
      <c r="B7" s="31">
        <v>2</v>
      </c>
      <c r="C7" s="101" t="s">
        <v>116</v>
      </c>
      <c r="D7" s="100"/>
      <c r="E7" s="100"/>
      <c r="F7" s="35">
        <v>16</v>
      </c>
      <c r="G7" s="35">
        <v>2054</v>
      </c>
      <c r="H7" s="35">
        <v>175</v>
      </c>
      <c r="I7" s="34">
        <v>3.54</v>
      </c>
      <c r="J7" s="34">
        <v>3.79</v>
      </c>
      <c r="K7" s="103" t="s">
        <v>116</v>
      </c>
    </row>
    <row r="8" spans="1:11" ht="13.5" customHeight="1" hidden="1">
      <c r="A8" s="13" t="s">
        <v>8</v>
      </c>
      <c r="B8" s="31">
        <v>2</v>
      </c>
      <c r="C8" s="101" t="s">
        <v>116</v>
      </c>
      <c r="D8" s="100"/>
      <c r="E8" s="100"/>
      <c r="F8" s="35">
        <v>16</v>
      </c>
      <c r="G8" s="35">
        <v>2054</v>
      </c>
      <c r="H8" s="35">
        <v>175</v>
      </c>
      <c r="I8" s="34">
        <v>3.42</v>
      </c>
      <c r="J8" s="34">
        <v>3.79</v>
      </c>
      <c r="K8" s="103" t="s">
        <v>116</v>
      </c>
    </row>
    <row r="9" spans="1:13" ht="15" customHeight="1" hidden="1">
      <c r="A9" s="13" t="s">
        <v>9</v>
      </c>
      <c r="B9" s="31">
        <v>2</v>
      </c>
      <c r="C9" s="100" t="s">
        <v>128</v>
      </c>
      <c r="D9" s="101"/>
      <c r="E9" s="101"/>
      <c r="F9" s="110"/>
      <c r="G9" s="111"/>
      <c r="H9" s="35">
        <v>175</v>
      </c>
      <c r="I9" s="34">
        <v>3.42</v>
      </c>
      <c r="J9" s="34">
        <v>3.79</v>
      </c>
      <c r="K9" s="103" t="s">
        <v>116</v>
      </c>
      <c r="L9" s="51"/>
      <c r="M9" s="51"/>
    </row>
    <row r="10" spans="1:13" ht="16.5" customHeight="1" hidden="1">
      <c r="A10" s="13" t="s">
        <v>10</v>
      </c>
      <c r="B10" s="31">
        <v>3</v>
      </c>
      <c r="C10" s="551" t="s">
        <v>334</v>
      </c>
      <c r="D10" s="515"/>
      <c r="E10" s="515"/>
      <c r="F10" s="515"/>
      <c r="G10" s="515"/>
      <c r="H10" s="516"/>
      <c r="I10" s="34">
        <v>3419</v>
      </c>
      <c r="J10" s="34">
        <v>3498</v>
      </c>
      <c r="K10" s="104" t="s">
        <v>117</v>
      </c>
      <c r="L10" s="51"/>
      <c r="M10" s="51"/>
    </row>
    <row r="11" spans="1:13" ht="15" customHeight="1" hidden="1">
      <c r="A11" s="13" t="s">
        <v>11</v>
      </c>
      <c r="B11" s="31">
        <v>3</v>
      </c>
      <c r="C11" s="551" t="s">
        <v>334</v>
      </c>
      <c r="D11" s="515"/>
      <c r="E11" s="515"/>
      <c r="F11" s="515"/>
      <c r="G11" s="515"/>
      <c r="H11" s="516"/>
      <c r="I11" s="34">
        <v>34.19</v>
      </c>
      <c r="J11" s="34">
        <v>34.98</v>
      </c>
      <c r="K11" s="104" t="s">
        <v>117</v>
      </c>
      <c r="L11" s="51"/>
      <c r="M11" s="51"/>
    </row>
    <row r="12" spans="1:13" ht="16.5" customHeight="1" hidden="1">
      <c r="A12" s="13" t="s">
        <v>75</v>
      </c>
      <c r="B12" s="31">
        <v>3</v>
      </c>
      <c r="C12" s="551" t="s">
        <v>334</v>
      </c>
      <c r="D12" s="515"/>
      <c r="E12" s="515"/>
      <c r="F12" s="515"/>
      <c r="G12" s="515"/>
      <c r="H12" s="516"/>
      <c r="I12" s="34">
        <v>3419</v>
      </c>
      <c r="J12" s="34">
        <v>3498</v>
      </c>
      <c r="K12" s="104" t="s">
        <v>117</v>
      </c>
      <c r="L12" s="51"/>
      <c r="M12" s="51"/>
    </row>
    <row r="13" spans="1:13" ht="16.5" customHeight="1" hidden="1">
      <c r="A13" s="13" t="s">
        <v>76</v>
      </c>
      <c r="B13" s="31">
        <v>3</v>
      </c>
      <c r="C13" s="551" t="s">
        <v>334</v>
      </c>
      <c r="D13" s="515"/>
      <c r="E13" s="515"/>
      <c r="F13" s="515"/>
      <c r="G13" s="515"/>
      <c r="H13" s="516"/>
      <c r="I13" s="287">
        <v>3419</v>
      </c>
      <c r="J13" s="287">
        <v>3498</v>
      </c>
      <c r="K13" s="104" t="s">
        <v>117</v>
      </c>
      <c r="L13" s="51"/>
      <c r="M13" s="51"/>
    </row>
    <row r="14" spans="1:13" ht="16.5" customHeight="1" hidden="1">
      <c r="A14" s="13" t="s">
        <v>108</v>
      </c>
      <c r="B14" s="31">
        <v>3</v>
      </c>
      <c r="C14" s="551" t="s">
        <v>334</v>
      </c>
      <c r="D14" s="515"/>
      <c r="E14" s="515"/>
      <c r="F14" s="515"/>
      <c r="G14" s="515"/>
      <c r="H14" s="516"/>
      <c r="I14" s="287">
        <v>3419</v>
      </c>
      <c r="J14" s="287">
        <v>3498</v>
      </c>
      <c r="K14" s="104" t="s">
        <v>117</v>
      </c>
      <c r="L14" s="51"/>
      <c r="M14" s="51"/>
    </row>
    <row r="15" spans="1:13" ht="31.5" customHeight="1" hidden="1">
      <c r="A15" s="9" t="s">
        <v>413</v>
      </c>
      <c r="B15" s="144">
        <v>4</v>
      </c>
      <c r="C15" s="573" t="s">
        <v>261</v>
      </c>
      <c r="D15" s="590"/>
      <c r="E15" s="590"/>
      <c r="F15" s="590"/>
      <c r="G15" s="590"/>
      <c r="H15" s="591"/>
      <c r="I15" s="288">
        <v>3258.5</v>
      </c>
      <c r="J15" s="288">
        <v>3319</v>
      </c>
      <c r="K15" s="241" t="s">
        <v>262</v>
      </c>
      <c r="L15" s="51"/>
      <c r="M15" s="51"/>
    </row>
    <row r="16" spans="1:13" ht="31.5" customHeight="1" hidden="1">
      <c r="A16" s="254" t="s">
        <v>418</v>
      </c>
      <c r="B16" s="144">
        <v>4</v>
      </c>
      <c r="C16" s="573" t="s">
        <v>261</v>
      </c>
      <c r="D16" s="590"/>
      <c r="E16" s="590"/>
      <c r="F16" s="590"/>
      <c r="G16" s="590"/>
      <c r="H16" s="591"/>
      <c r="I16" s="288">
        <v>3258.5</v>
      </c>
      <c r="J16" s="288">
        <v>3319</v>
      </c>
      <c r="K16" s="241" t="s">
        <v>262</v>
      </c>
      <c r="L16" s="51"/>
      <c r="M16" s="51"/>
    </row>
    <row r="17" spans="1:13" ht="31.5" customHeight="1" hidden="1">
      <c r="A17" s="254" t="s">
        <v>419</v>
      </c>
      <c r="B17" s="144">
        <v>4</v>
      </c>
      <c r="C17" s="573" t="s">
        <v>261</v>
      </c>
      <c r="D17" s="590"/>
      <c r="E17" s="590"/>
      <c r="F17" s="590"/>
      <c r="G17" s="590"/>
      <c r="H17" s="591"/>
      <c r="I17" s="288">
        <v>3262</v>
      </c>
      <c r="J17" s="288">
        <v>3313</v>
      </c>
      <c r="K17" s="241" t="s">
        <v>262</v>
      </c>
      <c r="L17" s="51"/>
      <c r="M17" s="51"/>
    </row>
    <row r="18" spans="1:13" ht="31.5" customHeight="1" hidden="1">
      <c r="A18" s="254" t="s">
        <v>420</v>
      </c>
      <c r="B18" s="144">
        <v>4</v>
      </c>
      <c r="C18" s="573" t="s">
        <v>261</v>
      </c>
      <c r="D18" s="590"/>
      <c r="E18" s="590"/>
      <c r="F18" s="590"/>
      <c r="G18" s="590"/>
      <c r="H18" s="591"/>
      <c r="I18" s="288">
        <v>3262</v>
      </c>
      <c r="J18" s="288">
        <v>3313</v>
      </c>
      <c r="K18" s="241" t="s">
        <v>262</v>
      </c>
      <c r="L18" s="51"/>
      <c r="M18" s="51"/>
    </row>
    <row r="19" spans="1:11" ht="31.5" customHeight="1" hidden="1">
      <c r="A19" s="254" t="s">
        <v>421</v>
      </c>
      <c r="B19" s="144">
        <v>4</v>
      </c>
      <c r="C19" s="573" t="s">
        <v>261</v>
      </c>
      <c r="D19" s="590"/>
      <c r="E19" s="590"/>
      <c r="F19" s="590"/>
      <c r="G19" s="590"/>
      <c r="H19" s="591"/>
      <c r="I19" s="288">
        <v>3262</v>
      </c>
      <c r="J19" s="288">
        <v>3313</v>
      </c>
      <c r="K19" s="241" t="s">
        <v>262</v>
      </c>
    </row>
    <row r="20" spans="1:11" ht="31.5" customHeight="1" hidden="1">
      <c r="A20" s="254" t="s">
        <v>462</v>
      </c>
      <c r="B20" s="144">
        <v>4</v>
      </c>
      <c r="C20" s="573" t="s">
        <v>583</v>
      </c>
      <c r="D20" s="590"/>
      <c r="E20" s="590"/>
      <c r="F20" s="590"/>
      <c r="G20" s="590"/>
      <c r="H20" s="591"/>
      <c r="I20" s="468">
        <v>3260</v>
      </c>
      <c r="J20" s="468">
        <v>3494</v>
      </c>
      <c r="K20" s="241" t="s">
        <v>262</v>
      </c>
    </row>
    <row r="21" spans="1:11" ht="31.5" customHeight="1" hidden="1">
      <c r="A21" s="254" t="s">
        <v>467</v>
      </c>
      <c r="B21" s="144">
        <v>4</v>
      </c>
      <c r="C21" s="573" t="s">
        <v>583</v>
      </c>
      <c r="D21" s="590"/>
      <c r="E21" s="590"/>
      <c r="F21" s="590"/>
      <c r="G21" s="590"/>
      <c r="H21" s="591"/>
      <c r="I21" s="468">
        <v>3259</v>
      </c>
      <c r="J21" s="468">
        <v>3494</v>
      </c>
      <c r="K21" s="241" t="s">
        <v>262</v>
      </c>
    </row>
    <row r="22" spans="1:11" ht="31.5" customHeight="1">
      <c r="A22" s="254" t="s">
        <v>506</v>
      </c>
      <c r="B22" s="144">
        <v>4</v>
      </c>
      <c r="C22" s="573" t="s">
        <v>583</v>
      </c>
      <c r="D22" s="590"/>
      <c r="E22" s="590"/>
      <c r="F22" s="590"/>
      <c r="G22" s="590"/>
      <c r="H22" s="591"/>
      <c r="I22" s="468">
        <v>3249</v>
      </c>
      <c r="J22" s="468">
        <v>3494</v>
      </c>
      <c r="K22" s="241" t="s">
        <v>262</v>
      </c>
    </row>
    <row r="23" spans="1:11" ht="31.5" customHeight="1">
      <c r="A23" s="254" t="s">
        <v>545</v>
      </c>
      <c r="B23" s="144">
        <v>4</v>
      </c>
      <c r="C23" s="573" t="s">
        <v>261</v>
      </c>
      <c r="D23" s="590"/>
      <c r="E23" s="590"/>
      <c r="F23" s="590"/>
      <c r="G23" s="590"/>
      <c r="H23" s="591"/>
      <c r="I23" s="459">
        <v>3134</v>
      </c>
      <c r="J23" s="459">
        <v>3494</v>
      </c>
      <c r="K23" s="241" t="s">
        <v>262</v>
      </c>
    </row>
    <row r="24" spans="1:11" ht="31.5" customHeight="1">
      <c r="A24" s="254" t="s">
        <v>624</v>
      </c>
      <c r="B24" s="144">
        <v>4</v>
      </c>
      <c r="C24" s="573" t="s">
        <v>261</v>
      </c>
      <c r="D24" s="590"/>
      <c r="E24" s="590"/>
      <c r="F24" s="590"/>
      <c r="G24" s="590"/>
      <c r="H24" s="591"/>
      <c r="I24" s="459">
        <v>3134.2</v>
      </c>
      <c r="J24" s="459">
        <v>3494</v>
      </c>
      <c r="K24" s="241" t="s">
        <v>262</v>
      </c>
    </row>
    <row r="25" spans="1:11" ht="31.5" customHeight="1">
      <c r="A25" s="254" t="s">
        <v>678</v>
      </c>
      <c r="B25" s="144">
        <v>4</v>
      </c>
      <c r="C25" s="573" t="s">
        <v>651</v>
      </c>
      <c r="D25" s="590"/>
      <c r="E25" s="590"/>
      <c r="F25" s="590"/>
      <c r="G25" s="590"/>
      <c r="H25" s="591"/>
      <c r="I25" s="459">
        <v>3047.4</v>
      </c>
      <c r="J25" s="459">
        <v>3494</v>
      </c>
      <c r="K25" s="241" t="s">
        <v>654</v>
      </c>
    </row>
    <row r="26" spans="1:11" ht="31.5" customHeight="1">
      <c r="A26" s="254" t="s">
        <v>681</v>
      </c>
      <c r="B26" s="144">
        <v>4</v>
      </c>
      <c r="C26" s="573" t="s">
        <v>651</v>
      </c>
      <c r="D26" s="590"/>
      <c r="E26" s="590"/>
      <c r="F26" s="590"/>
      <c r="G26" s="590"/>
      <c r="H26" s="591"/>
      <c r="I26" s="490">
        <f>SUM(I28:I33)</f>
        <v>3041.02</v>
      </c>
      <c r="J26" s="490">
        <f>SUM(J28:J33)</f>
        <v>3494</v>
      </c>
      <c r="K26" s="241" t="s">
        <v>654</v>
      </c>
    </row>
    <row r="27" spans="1:11" ht="6" customHeight="1">
      <c r="A27" s="36"/>
      <c r="B27" s="37"/>
      <c r="C27" s="10"/>
      <c r="D27" s="38"/>
      <c r="E27" s="38"/>
      <c r="F27" s="35"/>
      <c r="G27" s="35"/>
      <c r="H27" s="35"/>
      <c r="I27" s="35"/>
      <c r="J27" s="35"/>
      <c r="K27" s="38"/>
    </row>
    <row r="28" spans="1:11" ht="13.5" customHeight="1">
      <c r="A28" s="2" t="s">
        <v>652</v>
      </c>
      <c r="B28" s="40">
        <v>47</v>
      </c>
      <c r="C28" s="39" t="s">
        <v>164</v>
      </c>
      <c r="D28" s="22" t="s">
        <v>489</v>
      </c>
      <c r="E28" s="22" t="s">
        <v>260</v>
      </c>
      <c r="F28" s="269">
        <v>2.5</v>
      </c>
      <c r="G28" s="269">
        <v>90</v>
      </c>
      <c r="H28" s="269">
        <v>0</v>
      </c>
      <c r="I28" s="269">
        <v>0</v>
      </c>
      <c r="J28" s="269">
        <v>0</v>
      </c>
      <c r="K28" s="25" t="s">
        <v>614</v>
      </c>
    </row>
    <row r="29" spans="1:11" ht="13.5" customHeight="1">
      <c r="A29" s="2" t="s">
        <v>653</v>
      </c>
      <c r="B29" s="40">
        <v>65</v>
      </c>
      <c r="C29" s="39" t="s">
        <v>59</v>
      </c>
      <c r="D29" s="22" t="s">
        <v>165</v>
      </c>
      <c r="E29" s="22" t="s">
        <v>260</v>
      </c>
      <c r="F29" s="269">
        <v>2.5</v>
      </c>
      <c r="G29" s="269">
        <v>87</v>
      </c>
      <c r="H29" s="473" t="s">
        <v>604</v>
      </c>
      <c r="I29" s="473" t="s">
        <v>604</v>
      </c>
      <c r="J29" s="473" t="s">
        <v>604</v>
      </c>
      <c r="K29" s="25" t="s">
        <v>619</v>
      </c>
    </row>
    <row r="30" spans="1:11" ht="14.25" customHeight="1">
      <c r="A30" s="2" t="s">
        <v>400</v>
      </c>
      <c r="B30" s="40">
        <v>84</v>
      </c>
      <c r="C30" s="39" t="s">
        <v>371</v>
      </c>
      <c r="D30" s="22" t="s">
        <v>60</v>
      </c>
      <c r="E30" s="22" t="s">
        <v>490</v>
      </c>
      <c r="F30" s="269">
        <v>65</v>
      </c>
      <c r="G30" s="269">
        <v>445.6</v>
      </c>
      <c r="H30" s="269">
        <v>138.9</v>
      </c>
      <c r="I30" s="269">
        <v>2699.82</v>
      </c>
      <c r="J30" s="269">
        <v>3119</v>
      </c>
      <c r="K30" s="25" t="s">
        <v>620</v>
      </c>
    </row>
    <row r="31" spans="1:11" ht="13.5" customHeight="1">
      <c r="A31" s="2"/>
      <c r="B31" s="40"/>
      <c r="C31" s="39" t="s">
        <v>372</v>
      </c>
      <c r="D31" s="22"/>
      <c r="E31" s="22"/>
      <c r="F31" s="269"/>
      <c r="G31" s="269"/>
      <c r="H31" s="269"/>
      <c r="I31" s="269"/>
      <c r="J31" s="269"/>
      <c r="K31" s="25"/>
    </row>
    <row r="32" spans="1:11" ht="13.5" customHeight="1">
      <c r="A32" s="26" t="s">
        <v>264</v>
      </c>
      <c r="B32" s="42">
        <v>38</v>
      </c>
      <c r="C32" s="26" t="s">
        <v>263</v>
      </c>
      <c r="D32" s="43" t="s">
        <v>58</v>
      </c>
      <c r="E32" s="43" t="s">
        <v>191</v>
      </c>
      <c r="F32" s="271">
        <v>18.3</v>
      </c>
      <c r="G32" s="271">
        <v>2018</v>
      </c>
      <c r="H32" s="271">
        <v>130</v>
      </c>
      <c r="I32" s="271">
        <v>341.2</v>
      </c>
      <c r="J32" s="271">
        <v>375</v>
      </c>
      <c r="K32" s="71" t="s">
        <v>621</v>
      </c>
    </row>
    <row r="33" spans="1:10" ht="15" customHeight="1" hidden="1">
      <c r="A33" s="10" t="s">
        <v>502</v>
      </c>
      <c r="B33" s="6"/>
      <c r="F33" s="6"/>
      <c r="G33" s="6"/>
      <c r="I33" s="6"/>
      <c r="J33" s="6"/>
    </row>
    <row r="34" ht="16.5">
      <c r="A34" s="10" t="s">
        <v>550</v>
      </c>
    </row>
    <row r="35" ht="16.5">
      <c r="A35" s="39"/>
    </row>
    <row r="36" spans="1:8" ht="16.5">
      <c r="A36" s="36"/>
      <c r="H36" s="277">
        <v>272</v>
      </c>
    </row>
    <row r="37" ht="16.5">
      <c r="A37" s="36"/>
    </row>
    <row r="38" ht="16.5">
      <c r="A38" s="36"/>
    </row>
  </sheetData>
  <sheetProtection/>
  <mergeCells count="17">
    <mergeCell ref="C26:H26"/>
    <mergeCell ref="C14:H14"/>
    <mergeCell ref="C19:H19"/>
    <mergeCell ref="C15:H15"/>
    <mergeCell ref="C16:H16"/>
    <mergeCell ref="C17:H17"/>
    <mergeCell ref="C20:H20"/>
    <mergeCell ref="C21:H21"/>
    <mergeCell ref="C22:H22"/>
    <mergeCell ref="C23:H23"/>
    <mergeCell ref="C25:H25"/>
    <mergeCell ref="C24:H24"/>
    <mergeCell ref="C18:H18"/>
    <mergeCell ref="C10:H10"/>
    <mergeCell ref="C11:H11"/>
    <mergeCell ref="C12:H12"/>
    <mergeCell ref="C13:H13"/>
  </mergeCells>
  <printOptions horizontalCentered="1"/>
  <pageMargins left="0.4724409448818898" right="0.2755905511811024" top="0.551181102362204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625" style="10" customWidth="1"/>
    <col min="2" max="2" width="6.125" style="10" customWidth="1"/>
    <col min="3" max="3" width="8.00390625" style="6" customWidth="1"/>
    <col min="4" max="4" width="6.875" style="6" customWidth="1"/>
    <col min="5" max="5" width="12.75390625" style="6" customWidth="1"/>
    <col min="6" max="7" width="8.25390625" style="5" customWidth="1"/>
    <col min="8" max="8" width="9.625" style="5" customWidth="1"/>
    <col min="9" max="9" width="8.875" style="5" customWidth="1"/>
    <col min="10" max="10" width="11.25390625" style="5" customWidth="1"/>
    <col min="11" max="11" width="30.125" style="6" customWidth="1"/>
    <col min="12" max="16384" width="9.00390625" style="6" customWidth="1"/>
  </cols>
  <sheetData>
    <row r="1" spans="1:11" s="18" customFormat="1" ht="27">
      <c r="A1" s="1" t="s">
        <v>655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19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2.75" customHeight="1" hidden="1">
      <c r="A5" s="13" t="s">
        <v>80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82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75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76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108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" t="s">
        <v>222</v>
      </c>
      <c r="B15" s="31">
        <v>2</v>
      </c>
      <c r="C15" s="546" t="s">
        <v>374</v>
      </c>
      <c r="D15" s="515"/>
      <c r="E15" s="515"/>
      <c r="F15" s="515"/>
      <c r="G15" s="515"/>
      <c r="H15" s="516"/>
      <c r="I15" s="289">
        <v>7.3</v>
      </c>
      <c r="J15" s="289">
        <v>7.4</v>
      </c>
      <c r="K15" s="145" t="s">
        <v>373</v>
      </c>
    </row>
    <row r="16" spans="1:11" ht="16.5" customHeight="1" hidden="1">
      <c r="A16" s="13" t="s">
        <v>414</v>
      </c>
      <c r="B16" s="31">
        <v>1</v>
      </c>
      <c r="C16" s="546" t="s">
        <v>374</v>
      </c>
      <c r="D16" s="515"/>
      <c r="E16" s="515"/>
      <c r="F16" s="515"/>
      <c r="G16" s="515"/>
      <c r="H16" s="516"/>
      <c r="I16" s="289">
        <v>7.3</v>
      </c>
      <c r="J16" s="289">
        <v>7.4</v>
      </c>
      <c r="K16" s="145" t="s">
        <v>269</v>
      </c>
    </row>
    <row r="17" spans="1:11" ht="16.5" customHeight="1" hidden="1">
      <c r="A17" s="13" t="s">
        <v>415</v>
      </c>
      <c r="B17" s="31">
        <v>2</v>
      </c>
      <c r="C17" s="546" t="s">
        <v>374</v>
      </c>
      <c r="D17" s="515"/>
      <c r="E17" s="515"/>
      <c r="F17" s="515"/>
      <c r="G17" s="515"/>
      <c r="H17" s="516"/>
      <c r="I17" s="289">
        <v>7.3</v>
      </c>
      <c r="J17" s="289">
        <v>7.4</v>
      </c>
      <c r="K17" s="145" t="s">
        <v>269</v>
      </c>
    </row>
    <row r="18" spans="1:11" ht="16.5" customHeight="1" hidden="1">
      <c r="A18" s="13" t="s">
        <v>416</v>
      </c>
      <c r="B18" s="31">
        <v>2</v>
      </c>
      <c r="C18" s="546" t="s">
        <v>374</v>
      </c>
      <c r="D18" s="515"/>
      <c r="E18" s="515"/>
      <c r="F18" s="515"/>
      <c r="G18" s="515"/>
      <c r="H18" s="516"/>
      <c r="I18" s="289">
        <v>7.3</v>
      </c>
      <c r="J18" s="289">
        <v>7.4</v>
      </c>
      <c r="K18" s="145" t="s">
        <v>269</v>
      </c>
    </row>
    <row r="19" spans="1:11" ht="16.5" customHeight="1" hidden="1">
      <c r="A19" s="13" t="s">
        <v>417</v>
      </c>
      <c r="B19" s="31">
        <v>2</v>
      </c>
      <c r="C19" s="546" t="s">
        <v>374</v>
      </c>
      <c r="D19" s="515"/>
      <c r="E19" s="515"/>
      <c r="F19" s="515"/>
      <c r="G19" s="515"/>
      <c r="H19" s="516"/>
      <c r="I19" s="289">
        <v>7.3</v>
      </c>
      <c r="J19" s="289">
        <v>7.4</v>
      </c>
      <c r="K19" s="145" t="s">
        <v>269</v>
      </c>
    </row>
    <row r="20" spans="1:11" ht="16.5" customHeight="1" hidden="1">
      <c r="A20" s="13" t="s">
        <v>462</v>
      </c>
      <c r="B20" s="31">
        <v>2</v>
      </c>
      <c r="C20" s="546" t="s">
        <v>598</v>
      </c>
      <c r="D20" s="515"/>
      <c r="E20" s="515"/>
      <c r="F20" s="515"/>
      <c r="G20" s="515"/>
      <c r="H20" s="516"/>
      <c r="I20" s="458">
        <v>7.3</v>
      </c>
      <c r="J20" s="458">
        <v>7.4</v>
      </c>
      <c r="K20" s="483" t="s">
        <v>598</v>
      </c>
    </row>
    <row r="21" spans="1:11" ht="16.5" customHeight="1" hidden="1">
      <c r="A21" s="13" t="s">
        <v>467</v>
      </c>
      <c r="B21" s="31">
        <v>2</v>
      </c>
      <c r="C21" s="546" t="s">
        <v>598</v>
      </c>
      <c r="D21" s="515"/>
      <c r="E21" s="515"/>
      <c r="F21" s="515"/>
      <c r="G21" s="515"/>
      <c r="H21" s="516"/>
      <c r="I21" s="458">
        <v>7.3</v>
      </c>
      <c r="J21" s="458">
        <v>7.4</v>
      </c>
      <c r="K21" s="483" t="s">
        <v>598</v>
      </c>
    </row>
    <row r="22" spans="1:11" ht="16.5" customHeight="1">
      <c r="A22" s="13" t="s">
        <v>506</v>
      </c>
      <c r="B22" s="31">
        <v>2</v>
      </c>
      <c r="C22" s="546" t="s">
        <v>598</v>
      </c>
      <c r="D22" s="515"/>
      <c r="E22" s="515"/>
      <c r="F22" s="515"/>
      <c r="G22" s="515"/>
      <c r="H22" s="516"/>
      <c r="I22" s="458">
        <v>7.3</v>
      </c>
      <c r="J22" s="458">
        <v>7.4</v>
      </c>
      <c r="K22" s="483" t="s">
        <v>598</v>
      </c>
    </row>
    <row r="23" spans="1:11" ht="16.5" customHeight="1">
      <c r="A23" s="13" t="s">
        <v>544</v>
      </c>
      <c r="B23" s="31">
        <v>2</v>
      </c>
      <c r="C23" s="546" t="s">
        <v>374</v>
      </c>
      <c r="D23" s="515"/>
      <c r="E23" s="515"/>
      <c r="F23" s="515"/>
      <c r="G23" s="515"/>
      <c r="H23" s="516"/>
      <c r="I23" s="469">
        <v>7.3</v>
      </c>
      <c r="J23" s="469">
        <v>7.4</v>
      </c>
      <c r="K23" s="483" t="s">
        <v>598</v>
      </c>
    </row>
    <row r="24" spans="1:11" ht="16.5" customHeight="1">
      <c r="A24" s="13" t="s">
        <v>624</v>
      </c>
      <c r="B24" s="31">
        <v>2</v>
      </c>
      <c r="C24" s="546" t="s">
        <v>374</v>
      </c>
      <c r="D24" s="515"/>
      <c r="E24" s="515"/>
      <c r="F24" s="515"/>
      <c r="G24" s="515"/>
      <c r="H24" s="516"/>
      <c r="I24" s="469">
        <v>7.3</v>
      </c>
      <c r="J24" s="469">
        <v>7.4</v>
      </c>
      <c r="K24" s="483" t="s">
        <v>598</v>
      </c>
    </row>
    <row r="25" spans="1:11" ht="16.5" customHeight="1">
      <c r="A25" s="13" t="s">
        <v>678</v>
      </c>
      <c r="B25" s="31">
        <v>2</v>
      </c>
      <c r="C25" s="546" t="s">
        <v>374</v>
      </c>
      <c r="D25" s="515"/>
      <c r="E25" s="515"/>
      <c r="F25" s="515"/>
      <c r="G25" s="515"/>
      <c r="H25" s="516"/>
      <c r="I25" s="469">
        <v>7.3</v>
      </c>
      <c r="J25" s="469">
        <v>7.4</v>
      </c>
      <c r="K25" s="483" t="s">
        <v>598</v>
      </c>
    </row>
    <row r="26" spans="1:11" ht="16.5" customHeight="1">
      <c r="A26" s="13" t="s">
        <v>681</v>
      </c>
      <c r="B26" s="31">
        <v>2</v>
      </c>
      <c r="C26" s="546" t="s">
        <v>374</v>
      </c>
      <c r="D26" s="515"/>
      <c r="E26" s="515"/>
      <c r="F26" s="515"/>
      <c r="G26" s="515"/>
      <c r="H26" s="516"/>
      <c r="I26" s="455">
        <f>SUM(I28:I29)</f>
        <v>4.5</v>
      </c>
      <c r="J26" s="455">
        <f>SUM(J28:J29)</f>
        <v>7.4</v>
      </c>
      <c r="K26" s="483" t="s">
        <v>598</v>
      </c>
    </row>
    <row r="27" spans="1:11" ht="16.5" customHeight="1">
      <c r="A27" s="13"/>
      <c r="B27" s="31"/>
      <c r="C27" s="314"/>
      <c r="D27" s="238"/>
      <c r="E27" s="238"/>
      <c r="F27" s="238"/>
      <c r="G27" s="238"/>
      <c r="H27" s="240"/>
      <c r="I27" s="267"/>
      <c r="J27" s="267"/>
      <c r="K27" s="145"/>
    </row>
    <row r="28" spans="1:11" ht="16.5" customHeight="1">
      <c r="A28" s="134" t="s">
        <v>265</v>
      </c>
      <c r="B28" s="40">
        <v>71</v>
      </c>
      <c r="C28" s="133" t="s">
        <v>176</v>
      </c>
      <c r="D28" s="22" t="s">
        <v>266</v>
      </c>
      <c r="E28" s="137" t="s">
        <v>469</v>
      </c>
      <c r="F28" s="269">
        <v>20.4</v>
      </c>
      <c r="G28" s="269">
        <v>65</v>
      </c>
      <c r="H28" s="269">
        <v>0</v>
      </c>
      <c r="I28" s="269">
        <v>0</v>
      </c>
      <c r="J28" s="269">
        <v>0</v>
      </c>
      <c r="K28" s="25" t="s">
        <v>614</v>
      </c>
    </row>
    <row r="29" spans="1:11" ht="16.5" customHeight="1">
      <c r="A29" s="135" t="s">
        <v>268</v>
      </c>
      <c r="B29" s="42">
        <v>85</v>
      </c>
      <c r="C29" s="165" t="s">
        <v>177</v>
      </c>
      <c r="D29" s="43" t="s">
        <v>267</v>
      </c>
      <c r="E29" s="164" t="s">
        <v>469</v>
      </c>
      <c r="F29" s="271">
        <v>14.9</v>
      </c>
      <c r="G29" s="271">
        <v>58.5</v>
      </c>
      <c r="H29" s="271">
        <v>1.2</v>
      </c>
      <c r="I29" s="271">
        <v>4.5</v>
      </c>
      <c r="J29" s="271">
        <v>7.4</v>
      </c>
      <c r="K29" s="71" t="s">
        <v>602</v>
      </c>
    </row>
    <row r="30" ht="16.5">
      <c r="A30" s="10" t="s">
        <v>459</v>
      </c>
    </row>
    <row r="31" ht="16.5">
      <c r="H31" s="264">
        <v>1.2</v>
      </c>
    </row>
  </sheetData>
  <sheetProtection/>
  <mergeCells count="12">
    <mergeCell ref="C26:H26"/>
    <mergeCell ref="C19:H19"/>
    <mergeCell ref="C23:H23"/>
    <mergeCell ref="C20:H20"/>
    <mergeCell ref="C21:H21"/>
    <mergeCell ref="C25:H25"/>
    <mergeCell ref="C15:H15"/>
    <mergeCell ref="C16:H16"/>
    <mergeCell ref="C17:H17"/>
    <mergeCell ref="C18:H18"/>
    <mergeCell ref="C22:H22"/>
    <mergeCell ref="C24:H24"/>
  </mergeCells>
  <printOptions horizont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50390625" style="6" customWidth="1"/>
    <col min="4" max="4" width="7.625" style="6" customWidth="1"/>
    <col min="5" max="5" width="12.625" style="6" customWidth="1"/>
    <col min="6" max="6" width="8.625" style="5" customWidth="1"/>
    <col min="7" max="7" width="9.125" style="5" customWidth="1"/>
    <col min="8" max="8" width="9.00390625" style="5" customWidth="1"/>
    <col min="9" max="9" width="8.75390625" style="5" customWidth="1"/>
    <col min="10" max="10" width="11.625" style="5" customWidth="1"/>
    <col min="11" max="11" width="29.75390625" style="6" customWidth="1"/>
    <col min="12" max="16384" width="9.00390625" style="6" customWidth="1"/>
  </cols>
  <sheetData>
    <row r="1" spans="1:11" s="18" customFormat="1" ht="27">
      <c r="A1" s="1" t="s">
        <v>656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19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2.75" customHeight="1" hidden="1">
      <c r="A5" s="13" t="s">
        <v>80</v>
      </c>
      <c r="B5" s="37"/>
      <c r="C5" s="39"/>
      <c r="D5" s="10"/>
      <c r="E5" s="10"/>
      <c r="F5" s="49"/>
      <c r="G5" s="49"/>
      <c r="H5" s="49"/>
      <c r="I5" s="50"/>
      <c r="J5" s="50"/>
      <c r="K5" s="10"/>
    </row>
    <row r="6" spans="1:11" ht="12.75" customHeight="1" hidden="1">
      <c r="A6" s="13" t="s">
        <v>82</v>
      </c>
      <c r="B6" s="37"/>
      <c r="C6" s="39"/>
      <c r="D6" s="10"/>
      <c r="E6" s="10"/>
      <c r="F6" s="49"/>
      <c r="G6" s="49"/>
      <c r="H6" s="49"/>
      <c r="I6" s="50"/>
      <c r="J6" s="50"/>
      <c r="K6" s="10"/>
    </row>
    <row r="7" spans="1:3" ht="12.75" customHeight="1" hidden="1">
      <c r="A7" s="13" t="s">
        <v>7</v>
      </c>
      <c r="B7" s="37"/>
      <c r="C7" s="10"/>
    </row>
    <row r="8" spans="1:3" ht="12.75" customHeight="1" hidden="1">
      <c r="A8" s="13" t="s">
        <v>8</v>
      </c>
      <c r="B8" s="37"/>
      <c r="C8" s="10"/>
    </row>
    <row r="9" spans="1:3" ht="12.75" customHeight="1" hidden="1">
      <c r="A9" s="13" t="s">
        <v>9</v>
      </c>
      <c r="B9" s="37"/>
      <c r="C9" s="10"/>
    </row>
    <row r="10" spans="1:11" ht="12.75" customHeight="1" hidden="1">
      <c r="A10" s="13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12.75" customHeight="1" hidden="1">
      <c r="A11" s="13" t="s">
        <v>11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2.75" customHeight="1" hidden="1">
      <c r="A12" s="13" t="s">
        <v>75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2.75" customHeight="1" hidden="1">
      <c r="A13" s="13" t="s">
        <v>76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2.75" customHeight="1" hidden="1">
      <c r="A14" s="13" t="s">
        <v>108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customHeight="1" hidden="1">
      <c r="A15" s="130" t="s">
        <v>413</v>
      </c>
      <c r="B15" s="40">
        <v>6</v>
      </c>
      <c r="C15" s="509" t="s">
        <v>272</v>
      </c>
      <c r="D15" s="521"/>
      <c r="E15" s="521"/>
      <c r="F15" s="521"/>
      <c r="G15" s="521"/>
      <c r="H15" s="522"/>
      <c r="I15" s="289">
        <v>55.7</v>
      </c>
      <c r="J15" s="289">
        <v>59.6</v>
      </c>
      <c r="K15" s="509" t="s">
        <v>271</v>
      </c>
    </row>
    <row r="16" spans="1:11" ht="18" customHeight="1" hidden="1">
      <c r="A16" s="130"/>
      <c r="B16" s="40"/>
      <c r="C16" s="523"/>
      <c r="D16" s="521"/>
      <c r="E16" s="521"/>
      <c r="F16" s="521"/>
      <c r="G16" s="521"/>
      <c r="H16" s="522"/>
      <c r="I16" s="289"/>
      <c r="J16" s="289"/>
      <c r="K16" s="527"/>
    </row>
    <row r="17" spans="1:11" ht="16.5" customHeight="1" hidden="1">
      <c r="A17" s="13" t="s">
        <v>414</v>
      </c>
      <c r="B17" s="40">
        <v>6</v>
      </c>
      <c r="C17" s="509" t="s">
        <v>272</v>
      </c>
      <c r="D17" s="521"/>
      <c r="E17" s="521"/>
      <c r="F17" s="521"/>
      <c r="G17" s="521"/>
      <c r="H17" s="522"/>
      <c r="I17" s="289">
        <v>56</v>
      </c>
      <c r="J17" s="289">
        <v>59.6</v>
      </c>
      <c r="K17" s="509" t="s">
        <v>271</v>
      </c>
    </row>
    <row r="18" spans="1:11" ht="18" customHeight="1" hidden="1">
      <c r="A18" s="130"/>
      <c r="B18" s="40"/>
      <c r="C18" s="523"/>
      <c r="D18" s="521"/>
      <c r="E18" s="521"/>
      <c r="F18" s="521"/>
      <c r="G18" s="521"/>
      <c r="H18" s="522"/>
      <c r="I18" s="60"/>
      <c r="J18" s="60"/>
      <c r="K18" s="527"/>
    </row>
    <row r="19" spans="1:11" ht="16.5" customHeight="1" hidden="1">
      <c r="A19" s="13" t="s">
        <v>415</v>
      </c>
      <c r="B19" s="40">
        <v>6</v>
      </c>
      <c r="C19" s="509" t="s">
        <v>272</v>
      </c>
      <c r="D19" s="521"/>
      <c r="E19" s="521"/>
      <c r="F19" s="521"/>
      <c r="G19" s="521"/>
      <c r="H19" s="522"/>
      <c r="I19" s="289">
        <v>50</v>
      </c>
      <c r="J19" s="289">
        <v>59</v>
      </c>
      <c r="K19" s="509" t="s">
        <v>271</v>
      </c>
    </row>
    <row r="20" spans="1:11" ht="18" customHeight="1" hidden="1">
      <c r="A20" s="130"/>
      <c r="B20" s="40"/>
      <c r="C20" s="523"/>
      <c r="D20" s="521"/>
      <c r="E20" s="521"/>
      <c r="F20" s="521"/>
      <c r="G20" s="521"/>
      <c r="H20" s="522"/>
      <c r="I20" s="60"/>
      <c r="J20" s="60"/>
      <c r="K20" s="527"/>
    </row>
    <row r="21" spans="1:11" ht="16.5" customHeight="1" hidden="1">
      <c r="A21" s="13" t="s">
        <v>416</v>
      </c>
      <c r="B21" s="40">
        <v>6</v>
      </c>
      <c r="C21" s="509" t="s">
        <v>272</v>
      </c>
      <c r="D21" s="521"/>
      <c r="E21" s="521"/>
      <c r="F21" s="521"/>
      <c r="G21" s="521"/>
      <c r="H21" s="522"/>
      <c r="I21" s="289">
        <v>50</v>
      </c>
      <c r="J21" s="289">
        <v>59</v>
      </c>
      <c r="K21" s="509" t="s">
        <v>271</v>
      </c>
    </row>
    <row r="22" spans="1:11" ht="16.5" customHeight="1" hidden="1">
      <c r="A22" s="130"/>
      <c r="B22" s="40"/>
      <c r="C22" s="523"/>
      <c r="D22" s="521"/>
      <c r="E22" s="521"/>
      <c r="F22" s="521"/>
      <c r="G22" s="521"/>
      <c r="H22" s="522"/>
      <c r="I22" s="60"/>
      <c r="J22" s="60"/>
      <c r="K22" s="527"/>
    </row>
    <row r="23" spans="1:11" ht="16.5" customHeight="1" hidden="1">
      <c r="A23" s="13" t="s">
        <v>417</v>
      </c>
      <c r="B23" s="40">
        <v>6</v>
      </c>
      <c r="C23" s="509" t="s">
        <v>272</v>
      </c>
      <c r="D23" s="521"/>
      <c r="E23" s="521"/>
      <c r="F23" s="521"/>
      <c r="G23" s="521"/>
      <c r="H23" s="522"/>
      <c r="I23" s="281">
        <v>43</v>
      </c>
      <c r="J23" s="281">
        <v>59</v>
      </c>
      <c r="K23" s="509" t="s">
        <v>271</v>
      </c>
    </row>
    <row r="24" spans="1:11" ht="16.5" customHeight="1" hidden="1">
      <c r="A24" s="130"/>
      <c r="B24" s="40"/>
      <c r="C24" s="523"/>
      <c r="D24" s="521"/>
      <c r="E24" s="521"/>
      <c r="F24" s="521"/>
      <c r="G24" s="521"/>
      <c r="H24" s="522"/>
      <c r="I24" s="131"/>
      <c r="J24" s="131"/>
      <c r="K24" s="527"/>
    </row>
    <row r="25" spans="1:11" ht="16.5" customHeight="1" hidden="1">
      <c r="A25" s="13" t="s">
        <v>463</v>
      </c>
      <c r="B25" s="40">
        <v>6</v>
      </c>
      <c r="C25" s="509" t="s">
        <v>271</v>
      </c>
      <c r="D25" s="521"/>
      <c r="E25" s="521"/>
      <c r="F25" s="521"/>
      <c r="G25" s="521"/>
      <c r="H25" s="522"/>
      <c r="I25" s="470">
        <v>44</v>
      </c>
      <c r="J25" s="470">
        <v>60</v>
      </c>
      <c r="K25" s="509" t="s">
        <v>271</v>
      </c>
    </row>
    <row r="26" spans="1:11" ht="16.5" customHeight="1" hidden="1">
      <c r="A26" s="130"/>
      <c r="B26" s="40"/>
      <c r="C26" s="523"/>
      <c r="D26" s="521"/>
      <c r="E26" s="521"/>
      <c r="F26" s="521"/>
      <c r="G26" s="521"/>
      <c r="H26" s="522"/>
      <c r="I26" s="470"/>
      <c r="J26" s="470"/>
      <c r="K26" s="523"/>
    </row>
    <row r="27" spans="1:11" ht="16.5" customHeight="1" hidden="1">
      <c r="A27" s="13" t="s">
        <v>536</v>
      </c>
      <c r="B27" s="40">
        <v>6</v>
      </c>
      <c r="C27" s="509" t="s">
        <v>271</v>
      </c>
      <c r="D27" s="521"/>
      <c r="E27" s="521"/>
      <c r="F27" s="521"/>
      <c r="G27" s="521"/>
      <c r="H27" s="522"/>
      <c r="I27" s="470">
        <v>44</v>
      </c>
      <c r="J27" s="470">
        <v>62</v>
      </c>
      <c r="K27" s="509" t="s">
        <v>585</v>
      </c>
    </row>
    <row r="28" spans="1:11" ht="16.5" customHeight="1" hidden="1">
      <c r="A28" s="130"/>
      <c r="B28" s="40"/>
      <c r="C28" s="523"/>
      <c r="D28" s="521"/>
      <c r="E28" s="521"/>
      <c r="F28" s="521"/>
      <c r="G28" s="521"/>
      <c r="H28" s="522"/>
      <c r="I28" s="470"/>
      <c r="J28" s="470"/>
      <c r="K28" s="523"/>
    </row>
    <row r="29" spans="1:11" ht="16.5" customHeight="1">
      <c r="A29" s="13" t="s">
        <v>507</v>
      </c>
      <c r="B29" s="40">
        <v>5</v>
      </c>
      <c r="C29" s="592" t="s">
        <v>537</v>
      </c>
      <c r="D29" s="588"/>
      <c r="E29" s="588"/>
      <c r="F29" s="588"/>
      <c r="G29" s="588"/>
      <c r="H29" s="589"/>
      <c r="I29" s="470">
        <v>59</v>
      </c>
      <c r="J29" s="470">
        <v>82</v>
      </c>
      <c r="K29" s="509" t="s">
        <v>584</v>
      </c>
    </row>
    <row r="30" spans="1:11" ht="16.5" customHeight="1">
      <c r="A30" s="130"/>
      <c r="B30" s="40"/>
      <c r="C30" s="593"/>
      <c r="D30" s="588"/>
      <c r="E30" s="588"/>
      <c r="F30" s="588"/>
      <c r="G30" s="588"/>
      <c r="H30" s="589"/>
      <c r="I30" s="470"/>
      <c r="J30" s="470"/>
      <c r="K30" s="523"/>
    </row>
    <row r="31" spans="1:11" ht="16.5" customHeight="1">
      <c r="A31" s="13" t="s">
        <v>545</v>
      </c>
      <c r="B31" s="40">
        <v>5</v>
      </c>
      <c r="C31" s="592" t="s">
        <v>537</v>
      </c>
      <c r="D31" s="588"/>
      <c r="E31" s="588"/>
      <c r="F31" s="588"/>
      <c r="G31" s="588"/>
      <c r="H31" s="589"/>
      <c r="I31" s="470">
        <v>58.8</v>
      </c>
      <c r="J31" s="470">
        <v>82.5</v>
      </c>
      <c r="K31" s="509" t="s">
        <v>584</v>
      </c>
    </row>
    <row r="32" spans="1:11" ht="16.5" customHeight="1">
      <c r="A32" s="130"/>
      <c r="B32" s="40"/>
      <c r="C32" s="593"/>
      <c r="D32" s="588"/>
      <c r="E32" s="588"/>
      <c r="F32" s="588"/>
      <c r="G32" s="588"/>
      <c r="H32" s="589"/>
      <c r="I32" s="470"/>
      <c r="J32" s="470"/>
      <c r="K32" s="523"/>
    </row>
    <row r="33" spans="1:11" ht="16.5" customHeight="1">
      <c r="A33" s="13" t="s">
        <v>564</v>
      </c>
      <c r="B33" s="40">
        <v>5</v>
      </c>
      <c r="C33" s="592" t="s">
        <v>537</v>
      </c>
      <c r="D33" s="588"/>
      <c r="E33" s="588"/>
      <c r="F33" s="588"/>
      <c r="G33" s="588"/>
      <c r="H33" s="589"/>
      <c r="I33" s="470">
        <v>59.2</v>
      </c>
      <c r="J33" s="470">
        <v>82.3</v>
      </c>
      <c r="K33" s="509" t="s">
        <v>584</v>
      </c>
    </row>
    <row r="34" spans="1:11" ht="16.5" customHeight="1">
      <c r="A34" s="13"/>
      <c r="B34" s="40"/>
      <c r="C34" s="593"/>
      <c r="D34" s="588"/>
      <c r="E34" s="588"/>
      <c r="F34" s="588"/>
      <c r="G34" s="588"/>
      <c r="H34" s="589"/>
      <c r="I34" s="131"/>
      <c r="J34" s="131"/>
      <c r="K34" s="523"/>
    </row>
    <row r="35" spans="1:11" ht="16.5" customHeight="1">
      <c r="A35" s="130" t="s">
        <v>678</v>
      </c>
      <c r="B35" s="40">
        <v>5</v>
      </c>
      <c r="C35" s="592" t="s">
        <v>537</v>
      </c>
      <c r="D35" s="588"/>
      <c r="E35" s="588"/>
      <c r="F35" s="588"/>
      <c r="G35" s="588"/>
      <c r="H35" s="589"/>
      <c r="I35" s="470">
        <v>46.7</v>
      </c>
      <c r="J35" s="470">
        <v>60.3</v>
      </c>
      <c r="K35" s="509" t="s">
        <v>584</v>
      </c>
    </row>
    <row r="36" spans="1:11" ht="16.5" customHeight="1">
      <c r="A36" s="130"/>
      <c r="B36" s="40"/>
      <c r="C36" s="593"/>
      <c r="D36" s="588"/>
      <c r="E36" s="588"/>
      <c r="F36" s="588"/>
      <c r="G36" s="588"/>
      <c r="H36" s="589"/>
      <c r="I36" s="131"/>
      <c r="J36" s="131"/>
      <c r="K36" s="523"/>
    </row>
    <row r="37" spans="1:11" ht="16.5" customHeight="1">
      <c r="A37" s="130" t="s">
        <v>681</v>
      </c>
      <c r="B37" s="40">
        <v>5</v>
      </c>
      <c r="C37" s="592" t="s">
        <v>537</v>
      </c>
      <c r="D37" s="588"/>
      <c r="E37" s="588"/>
      <c r="F37" s="588"/>
      <c r="G37" s="588"/>
      <c r="H37" s="589"/>
      <c r="I37" s="491">
        <f>SUM(I39:I46)</f>
        <v>46.595</v>
      </c>
      <c r="J37" s="491">
        <f>SUM(J40:J46)</f>
        <v>60.300000000000004</v>
      </c>
      <c r="K37" s="509" t="s">
        <v>584</v>
      </c>
    </row>
    <row r="38" spans="1:11" ht="16.5" customHeight="1">
      <c r="A38" s="130"/>
      <c r="B38" s="40"/>
      <c r="C38" s="593"/>
      <c r="D38" s="588"/>
      <c r="E38" s="588"/>
      <c r="F38" s="588"/>
      <c r="G38" s="588"/>
      <c r="H38" s="589"/>
      <c r="I38" s="131"/>
      <c r="J38" s="131"/>
      <c r="K38" s="523"/>
    </row>
    <row r="39" spans="1:10" ht="7.5" customHeight="1">
      <c r="A39" s="132"/>
      <c r="B39" s="37"/>
      <c r="C39" s="37"/>
      <c r="D39" s="37"/>
      <c r="E39" s="37"/>
      <c r="F39" s="60"/>
      <c r="G39" s="60"/>
      <c r="H39" s="60"/>
      <c r="I39" s="60"/>
      <c r="J39" s="60"/>
    </row>
    <row r="40" spans="1:11" ht="16.5">
      <c r="A40" s="134" t="s">
        <v>211</v>
      </c>
      <c r="B40" s="40">
        <v>32</v>
      </c>
      <c r="C40" s="40" t="s">
        <v>148</v>
      </c>
      <c r="D40" s="40" t="s">
        <v>207</v>
      </c>
      <c r="E40" s="40" t="s">
        <v>469</v>
      </c>
      <c r="F40" s="269">
        <v>30</v>
      </c>
      <c r="G40" s="269">
        <v>125.8</v>
      </c>
      <c r="H40" s="269">
        <v>4</v>
      </c>
      <c r="I40" s="269">
        <v>25.4</v>
      </c>
      <c r="J40" s="269">
        <v>34</v>
      </c>
      <c r="K40" s="25" t="s">
        <v>601</v>
      </c>
    </row>
    <row r="41" spans="1:11" ht="16.5" hidden="1">
      <c r="A41" s="134" t="s">
        <v>210</v>
      </c>
      <c r="B41" s="40">
        <v>83</v>
      </c>
      <c r="C41" s="40" t="s">
        <v>208</v>
      </c>
      <c r="D41" s="40" t="s">
        <v>207</v>
      </c>
      <c r="E41" s="40" t="s">
        <v>160</v>
      </c>
      <c r="F41" s="269">
        <v>24.8</v>
      </c>
      <c r="G41" s="269">
        <v>40</v>
      </c>
      <c r="H41" s="269">
        <v>14570</v>
      </c>
      <c r="I41" s="269"/>
      <c r="J41" s="269"/>
      <c r="K41" s="25"/>
    </row>
    <row r="42" spans="1:11" ht="16.5">
      <c r="A42" s="134" t="s">
        <v>212</v>
      </c>
      <c r="B42" s="40">
        <v>48</v>
      </c>
      <c r="C42" s="40" t="s">
        <v>270</v>
      </c>
      <c r="D42" s="40" t="s">
        <v>207</v>
      </c>
      <c r="E42" s="40" t="s">
        <v>469</v>
      </c>
      <c r="F42" s="269">
        <v>29.5</v>
      </c>
      <c r="G42" s="269">
        <v>83</v>
      </c>
      <c r="H42" s="269">
        <v>3.6</v>
      </c>
      <c r="I42" s="269">
        <v>18.9</v>
      </c>
      <c r="J42" s="269">
        <v>23.6</v>
      </c>
      <c r="K42" s="25" t="s">
        <v>601</v>
      </c>
    </row>
    <row r="43" spans="1:11" ht="16.5">
      <c r="A43" s="134" t="s">
        <v>213</v>
      </c>
      <c r="B43" s="40">
        <v>74</v>
      </c>
      <c r="C43" s="531" t="s">
        <v>375</v>
      </c>
      <c r="D43" s="40" t="s">
        <v>207</v>
      </c>
      <c r="E43" s="531" t="s">
        <v>491</v>
      </c>
      <c r="F43" s="269">
        <v>24</v>
      </c>
      <c r="G43" s="269">
        <v>37</v>
      </c>
      <c r="H43" s="269">
        <v>0</v>
      </c>
      <c r="I43" s="269">
        <v>0</v>
      </c>
      <c r="J43" s="269">
        <v>0</v>
      </c>
      <c r="K43" s="25" t="s">
        <v>601</v>
      </c>
    </row>
    <row r="44" spans="1:11" ht="16.5">
      <c r="A44" s="134"/>
      <c r="B44" s="40"/>
      <c r="C44" s="531"/>
      <c r="D44" s="40"/>
      <c r="E44" s="531"/>
      <c r="F44" s="269"/>
      <c r="G44" s="269"/>
      <c r="H44" s="269"/>
      <c r="I44" s="269"/>
      <c r="J44" s="269"/>
      <c r="K44" s="25"/>
    </row>
    <row r="45" spans="1:11" ht="16.5">
      <c r="A45" s="134" t="s">
        <v>214</v>
      </c>
      <c r="B45" s="40">
        <v>74</v>
      </c>
      <c r="C45" s="40" t="s">
        <v>209</v>
      </c>
      <c r="D45" s="40" t="s">
        <v>207</v>
      </c>
      <c r="E45" s="40" t="s">
        <v>469</v>
      </c>
      <c r="F45" s="269">
        <v>24.8</v>
      </c>
      <c r="G45" s="269">
        <v>40</v>
      </c>
      <c r="H45" s="269">
        <v>0.2</v>
      </c>
      <c r="I45" s="269">
        <v>0.195</v>
      </c>
      <c r="J45" s="269">
        <v>0.5</v>
      </c>
      <c r="K45" s="25" t="s">
        <v>601</v>
      </c>
    </row>
    <row r="46" spans="1:11" ht="16.5" customHeight="1">
      <c r="A46" s="98" t="s">
        <v>215</v>
      </c>
      <c r="B46" s="42">
        <v>32</v>
      </c>
      <c r="C46" s="42" t="s">
        <v>209</v>
      </c>
      <c r="D46" s="42" t="s">
        <v>207</v>
      </c>
      <c r="E46" s="42" t="s">
        <v>469</v>
      </c>
      <c r="F46" s="271">
        <v>27</v>
      </c>
      <c r="G46" s="271">
        <v>88</v>
      </c>
      <c r="H46" s="271">
        <v>0.4</v>
      </c>
      <c r="I46" s="271">
        <v>2.1</v>
      </c>
      <c r="J46" s="271">
        <v>2.2</v>
      </c>
      <c r="K46" s="71" t="s">
        <v>601</v>
      </c>
    </row>
    <row r="47" ht="16.5">
      <c r="A47" s="10" t="s">
        <v>524</v>
      </c>
    </row>
    <row r="48" ht="16.5" hidden="1">
      <c r="A48" s="10" t="s">
        <v>503</v>
      </c>
    </row>
    <row r="49" ht="16.5">
      <c r="A49" s="36"/>
    </row>
    <row r="50" ht="16.5">
      <c r="H50" s="264">
        <v>14581.2</v>
      </c>
    </row>
  </sheetData>
  <sheetProtection/>
  <mergeCells count="26">
    <mergeCell ref="C21:H22"/>
    <mergeCell ref="K21:K22"/>
    <mergeCell ref="C15:H16"/>
    <mergeCell ref="K15:K16"/>
    <mergeCell ref="C17:H18"/>
    <mergeCell ref="K17:K18"/>
    <mergeCell ref="C19:H20"/>
    <mergeCell ref="K19:K20"/>
    <mergeCell ref="K23:K24"/>
    <mergeCell ref="C23:H24"/>
    <mergeCell ref="C37:H38"/>
    <mergeCell ref="K37:K38"/>
    <mergeCell ref="C25:H26"/>
    <mergeCell ref="C27:H28"/>
    <mergeCell ref="K27:K28"/>
    <mergeCell ref="C29:H30"/>
    <mergeCell ref="K29:K30"/>
    <mergeCell ref="C31:H32"/>
    <mergeCell ref="K31:K32"/>
    <mergeCell ref="K25:K26"/>
    <mergeCell ref="C43:C44"/>
    <mergeCell ref="E43:E44"/>
    <mergeCell ref="C33:H34"/>
    <mergeCell ref="K33:K34"/>
    <mergeCell ref="C35:H36"/>
    <mergeCell ref="K35:K36"/>
  </mergeCells>
  <printOptions horizontalCentered="1"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625" style="10" customWidth="1"/>
    <col min="2" max="2" width="6.125" style="10" customWidth="1"/>
    <col min="3" max="3" width="8.25390625" style="6" customWidth="1"/>
    <col min="4" max="4" width="8.00390625" style="6" customWidth="1"/>
    <col min="5" max="5" width="16.625" style="6" customWidth="1"/>
    <col min="6" max="7" width="9.625" style="5" customWidth="1"/>
    <col min="8" max="8" width="8.625" style="5" customWidth="1"/>
    <col min="9" max="9" width="8.875" style="5" customWidth="1"/>
    <col min="10" max="10" width="11.625" style="5" customWidth="1"/>
    <col min="11" max="11" width="28.625" style="84" customWidth="1"/>
    <col min="12" max="16384" width="9.00390625" style="6" customWidth="1"/>
  </cols>
  <sheetData>
    <row r="1" spans="1:11" s="18" customFormat="1" ht="33.75" customHeight="1">
      <c r="A1" s="396" t="s">
        <v>657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81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2.5">
      <c r="A4" s="26" t="s">
        <v>33</v>
      </c>
      <c r="B4" s="27" t="s">
        <v>28</v>
      </c>
      <c r="C4" s="26" t="s">
        <v>34</v>
      </c>
      <c r="D4" s="28"/>
      <c r="E4" s="28" t="s">
        <v>100</v>
      </c>
      <c r="F4" s="29" t="s">
        <v>35</v>
      </c>
      <c r="G4" s="29" t="s">
        <v>35</v>
      </c>
      <c r="H4" s="29" t="s">
        <v>6</v>
      </c>
      <c r="I4" s="82" t="s">
        <v>134</v>
      </c>
      <c r="J4" s="82" t="s">
        <v>134</v>
      </c>
      <c r="K4" s="43" t="s">
        <v>100</v>
      </c>
    </row>
    <row r="5" spans="1:11" ht="30" customHeight="1" hidden="1">
      <c r="A5" s="13" t="s">
        <v>80</v>
      </c>
      <c r="B5" s="40">
        <v>6</v>
      </c>
      <c r="C5" s="74" t="s">
        <v>101</v>
      </c>
      <c r="D5" s="52"/>
      <c r="E5" s="52"/>
      <c r="F5" s="34">
        <v>62</v>
      </c>
      <c r="G5" s="34">
        <v>2195.5</v>
      </c>
      <c r="H5" s="34">
        <v>280.2</v>
      </c>
      <c r="I5" s="34">
        <v>3.02</v>
      </c>
      <c r="J5" s="34">
        <v>3.66</v>
      </c>
      <c r="K5" s="83" t="s">
        <v>101</v>
      </c>
    </row>
    <row r="6" spans="1:13" ht="30" customHeight="1" hidden="1">
      <c r="A6" s="13" t="s">
        <v>82</v>
      </c>
      <c r="B6" s="40">
        <v>6</v>
      </c>
      <c r="C6" s="74" t="s">
        <v>101</v>
      </c>
      <c r="D6" s="52"/>
      <c r="E6" s="52"/>
      <c r="F6" s="34">
        <v>62</v>
      </c>
      <c r="G6" s="34">
        <v>2195.5</v>
      </c>
      <c r="H6" s="34">
        <v>280.2</v>
      </c>
      <c r="I6" s="34">
        <v>3.03</v>
      </c>
      <c r="J6" s="34">
        <v>3.66</v>
      </c>
      <c r="K6" s="83" t="s">
        <v>101</v>
      </c>
      <c r="L6" s="51"/>
      <c r="M6" s="51"/>
    </row>
    <row r="7" spans="1:13" ht="30" customHeight="1" hidden="1">
      <c r="A7" s="13" t="s">
        <v>7</v>
      </c>
      <c r="B7" s="40">
        <v>7</v>
      </c>
      <c r="C7" s="74" t="s">
        <v>102</v>
      </c>
      <c r="D7" s="52"/>
      <c r="E7" s="52"/>
      <c r="F7" s="34">
        <v>76</v>
      </c>
      <c r="G7" s="35">
        <v>2341.5</v>
      </c>
      <c r="H7" s="34">
        <v>291.6</v>
      </c>
      <c r="I7" s="34">
        <v>3.26</v>
      </c>
      <c r="J7" s="34">
        <v>3.89</v>
      </c>
      <c r="K7" s="83" t="s">
        <v>102</v>
      </c>
      <c r="L7" s="51"/>
      <c r="M7" s="51"/>
    </row>
    <row r="8" spans="1:11" ht="30" customHeight="1" hidden="1">
      <c r="A8" s="13" t="s">
        <v>8</v>
      </c>
      <c r="B8" s="40">
        <v>7</v>
      </c>
      <c r="C8" s="74" t="s">
        <v>102</v>
      </c>
      <c r="D8" s="52"/>
      <c r="E8" s="52"/>
      <c r="F8" s="34">
        <v>76</v>
      </c>
      <c r="G8" s="35">
        <v>2341.5</v>
      </c>
      <c r="H8" s="34">
        <v>291.6</v>
      </c>
      <c r="I8" s="34">
        <v>3.21</v>
      </c>
      <c r="J8" s="34">
        <v>3.89</v>
      </c>
      <c r="K8" s="83" t="s">
        <v>102</v>
      </c>
    </row>
    <row r="9" spans="1:11" ht="30" customHeight="1" hidden="1">
      <c r="A9" s="13" t="s">
        <v>9</v>
      </c>
      <c r="B9" s="40">
        <v>7</v>
      </c>
      <c r="C9" s="113" t="s">
        <v>102</v>
      </c>
      <c r="D9" s="117"/>
      <c r="E9" s="117"/>
      <c r="F9" s="115"/>
      <c r="G9" s="116"/>
      <c r="H9" s="34">
        <v>291.6</v>
      </c>
      <c r="I9" s="34">
        <v>3.21</v>
      </c>
      <c r="J9" s="34">
        <v>3.89</v>
      </c>
      <c r="K9" s="83" t="s">
        <v>102</v>
      </c>
    </row>
    <row r="10" spans="1:11" ht="30" customHeight="1" hidden="1">
      <c r="A10" s="13" t="s">
        <v>10</v>
      </c>
      <c r="B10" s="40">
        <v>7</v>
      </c>
      <c r="C10" s="594" t="s">
        <v>102</v>
      </c>
      <c r="D10" s="595"/>
      <c r="E10" s="595"/>
      <c r="F10" s="595"/>
      <c r="G10" s="595"/>
      <c r="H10" s="596"/>
      <c r="I10" s="34">
        <v>321</v>
      </c>
      <c r="J10" s="34">
        <v>389</v>
      </c>
      <c r="K10" s="83" t="s">
        <v>102</v>
      </c>
    </row>
    <row r="11" spans="1:11" ht="30" customHeight="1" hidden="1">
      <c r="A11" s="13" t="s">
        <v>11</v>
      </c>
      <c r="B11" s="40">
        <v>7</v>
      </c>
      <c r="C11" s="551" t="s">
        <v>102</v>
      </c>
      <c r="D11" s="515"/>
      <c r="E11" s="515"/>
      <c r="F11" s="515"/>
      <c r="G11" s="515"/>
      <c r="H11" s="516"/>
      <c r="I11" s="34">
        <v>3.21</v>
      </c>
      <c r="J11" s="34">
        <v>3.89</v>
      </c>
      <c r="K11" s="83" t="s">
        <v>102</v>
      </c>
    </row>
    <row r="12" spans="1:11" ht="30" customHeight="1" hidden="1">
      <c r="A12" s="13" t="s">
        <v>75</v>
      </c>
      <c r="B12" s="40">
        <v>7</v>
      </c>
      <c r="C12" s="551" t="s">
        <v>102</v>
      </c>
      <c r="D12" s="515"/>
      <c r="E12" s="515"/>
      <c r="F12" s="515"/>
      <c r="G12" s="515"/>
      <c r="H12" s="516"/>
      <c r="I12" s="34">
        <v>322</v>
      </c>
      <c r="J12" s="34">
        <v>389</v>
      </c>
      <c r="K12" s="83" t="s">
        <v>102</v>
      </c>
    </row>
    <row r="13" spans="1:11" ht="30" customHeight="1" hidden="1">
      <c r="A13" s="13" t="s">
        <v>76</v>
      </c>
      <c r="B13" s="40">
        <v>7</v>
      </c>
      <c r="C13" s="551" t="s">
        <v>102</v>
      </c>
      <c r="D13" s="515"/>
      <c r="E13" s="515"/>
      <c r="F13" s="515"/>
      <c r="G13" s="515"/>
      <c r="H13" s="516"/>
      <c r="I13" s="287">
        <v>323</v>
      </c>
      <c r="J13" s="287">
        <v>389</v>
      </c>
      <c r="K13" s="83" t="s">
        <v>102</v>
      </c>
    </row>
    <row r="14" spans="1:11" ht="30" customHeight="1" hidden="1">
      <c r="A14" s="9" t="s">
        <v>108</v>
      </c>
      <c r="B14" s="144">
        <v>7</v>
      </c>
      <c r="C14" s="573" t="s">
        <v>102</v>
      </c>
      <c r="D14" s="597"/>
      <c r="E14" s="597"/>
      <c r="F14" s="597"/>
      <c r="G14" s="597"/>
      <c r="H14" s="591"/>
      <c r="I14" s="295">
        <v>323</v>
      </c>
      <c r="J14" s="288">
        <v>389</v>
      </c>
      <c r="K14" s="83" t="s">
        <v>102</v>
      </c>
    </row>
    <row r="15" spans="1:11" ht="15" customHeight="1" hidden="1">
      <c r="A15" s="13"/>
      <c r="B15" s="40"/>
      <c r="C15" s="113"/>
      <c r="D15" s="117"/>
      <c r="E15" s="117"/>
      <c r="F15" s="166"/>
      <c r="G15" s="166"/>
      <c r="H15" s="225"/>
      <c r="I15" s="290"/>
      <c r="J15" s="291"/>
      <c r="K15" s="38"/>
    </row>
    <row r="16" spans="1:11" ht="15" customHeight="1" hidden="1">
      <c r="A16" s="13" t="s">
        <v>422</v>
      </c>
      <c r="B16" s="40">
        <v>8</v>
      </c>
      <c r="C16" s="520" t="s">
        <v>344</v>
      </c>
      <c r="D16" s="532"/>
      <c r="E16" s="532"/>
      <c r="F16" s="532"/>
      <c r="G16" s="532"/>
      <c r="H16" s="522"/>
      <c r="I16" s="290">
        <v>104</v>
      </c>
      <c r="J16" s="290">
        <v>264.5</v>
      </c>
      <c r="K16" s="568" t="s">
        <v>345</v>
      </c>
    </row>
    <row r="17" spans="1:11" ht="52.5" customHeight="1" hidden="1">
      <c r="A17" s="13"/>
      <c r="B17" s="40"/>
      <c r="C17" s="523"/>
      <c r="D17" s="532"/>
      <c r="E17" s="532"/>
      <c r="F17" s="532"/>
      <c r="G17" s="532"/>
      <c r="H17" s="522"/>
      <c r="I17" s="290"/>
      <c r="J17" s="290"/>
      <c r="K17" s="527"/>
    </row>
    <row r="18" spans="1:11" ht="15" customHeight="1" hidden="1">
      <c r="A18" s="13" t="s">
        <v>429</v>
      </c>
      <c r="B18" s="40">
        <v>8</v>
      </c>
      <c r="C18" s="520" t="s">
        <v>344</v>
      </c>
      <c r="D18" s="532"/>
      <c r="E18" s="532"/>
      <c r="F18" s="532"/>
      <c r="G18" s="532"/>
      <c r="H18" s="522"/>
      <c r="I18" s="290">
        <v>104</v>
      </c>
      <c r="J18" s="290">
        <v>264.5</v>
      </c>
      <c r="K18" s="568" t="s">
        <v>345</v>
      </c>
    </row>
    <row r="19" spans="1:11" ht="52.5" customHeight="1" hidden="1">
      <c r="A19" s="13"/>
      <c r="B19" s="40"/>
      <c r="C19" s="523"/>
      <c r="D19" s="532"/>
      <c r="E19" s="532"/>
      <c r="F19" s="532"/>
      <c r="G19" s="532"/>
      <c r="H19" s="522"/>
      <c r="I19" s="292"/>
      <c r="J19" s="292"/>
      <c r="K19" s="527"/>
    </row>
    <row r="20" spans="1:11" ht="15" customHeight="1" hidden="1">
      <c r="A20" s="13" t="s">
        <v>430</v>
      </c>
      <c r="B20" s="40">
        <v>8</v>
      </c>
      <c r="C20" s="520" t="s">
        <v>344</v>
      </c>
      <c r="D20" s="532"/>
      <c r="E20" s="532"/>
      <c r="F20" s="532"/>
      <c r="G20" s="532"/>
      <c r="H20" s="522"/>
      <c r="I20" s="290">
        <v>104</v>
      </c>
      <c r="J20" s="290">
        <v>264.5</v>
      </c>
      <c r="K20" s="568" t="s">
        <v>345</v>
      </c>
    </row>
    <row r="21" spans="1:11" ht="52.5" customHeight="1" hidden="1">
      <c r="A21" s="13"/>
      <c r="B21" s="40"/>
      <c r="C21" s="523"/>
      <c r="D21" s="532"/>
      <c r="E21" s="532"/>
      <c r="F21" s="532"/>
      <c r="G21" s="532"/>
      <c r="H21" s="522"/>
      <c r="I21" s="292"/>
      <c r="J21" s="292"/>
      <c r="K21" s="527"/>
    </row>
    <row r="22" spans="1:11" ht="15" customHeight="1" hidden="1">
      <c r="A22" s="13" t="s">
        <v>431</v>
      </c>
      <c r="B22" s="40">
        <v>8</v>
      </c>
      <c r="C22" s="520" t="s">
        <v>344</v>
      </c>
      <c r="D22" s="532"/>
      <c r="E22" s="532"/>
      <c r="F22" s="532"/>
      <c r="G22" s="532"/>
      <c r="H22" s="522"/>
      <c r="I22" s="290">
        <v>104</v>
      </c>
      <c r="J22" s="290">
        <v>264.5</v>
      </c>
      <c r="K22" s="568" t="s">
        <v>345</v>
      </c>
    </row>
    <row r="23" spans="1:11" ht="52.5" customHeight="1" hidden="1">
      <c r="A23" s="13"/>
      <c r="B23" s="40"/>
      <c r="C23" s="523"/>
      <c r="D23" s="532"/>
      <c r="E23" s="532"/>
      <c r="F23" s="532"/>
      <c r="G23" s="532"/>
      <c r="H23" s="522"/>
      <c r="I23" s="292"/>
      <c r="J23" s="292"/>
      <c r="K23" s="527"/>
    </row>
    <row r="24" spans="1:11" ht="15" customHeight="1" hidden="1">
      <c r="A24" s="13" t="s">
        <v>417</v>
      </c>
      <c r="B24" s="40">
        <v>8</v>
      </c>
      <c r="C24" s="520" t="s">
        <v>344</v>
      </c>
      <c r="D24" s="532"/>
      <c r="E24" s="532"/>
      <c r="F24" s="532"/>
      <c r="G24" s="532"/>
      <c r="H24" s="522"/>
      <c r="I24" s="290">
        <v>104</v>
      </c>
      <c r="J24" s="290">
        <v>264.5</v>
      </c>
      <c r="K24" s="568" t="s">
        <v>345</v>
      </c>
    </row>
    <row r="25" spans="1:11" ht="52.5" customHeight="1" hidden="1">
      <c r="A25" s="13"/>
      <c r="B25" s="40"/>
      <c r="C25" s="523"/>
      <c r="D25" s="532"/>
      <c r="E25" s="532"/>
      <c r="F25" s="532"/>
      <c r="G25" s="532"/>
      <c r="H25" s="522"/>
      <c r="I25" s="292"/>
      <c r="J25" s="292"/>
      <c r="K25" s="527"/>
    </row>
    <row r="26" spans="1:11" ht="15" customHeight="1" hidden="1">
      <c r="A26" s="13" t="s">
        <v>463</v>
      </c>
      <c r="B26" s="40">
        <v>8</v>
      </c>
      <c r="C26" s="520" t="s">
        <v>586</v>
      </c>
      <c r="D26" s="532"/>
      <c r="E26" s="532"/>
      <c r="F26" s="532"/>
      <c r="G26" s="532"/>
      <c r="H26" s="522"/>
      <c r="I26" s="481">
        <v>325</v>
      </c>
      <c r="J26" s="481">
        <v>392</v>
      </c>
      <c r="K26" s="568" t="s">
        <v>587</v>
      </c>
    </row>
    <row r="27" spans="1:11" ht="52.5" customHeight="1" hidden="1">
      <c r="A27" s="13"/>
      <c r="B27" s="40"/>
      <c r="C27" s="523"/>
      <c r="D27" s="532"/>
      <c r="E27" s="532"/>
      <c r="F27" s="532"/>
      <c r="G27" s="532"/>
      <c r="H27" s="522"/>
      <c r="I27" s="482"/>
      <c r="J27" s="482"/>
      <c r="K27" s="527"/>
    </row>
    <row r="28" spans="1:11" ht="15" customHeight="1" hidden="1">
      <c r="A28" s="13" t="s">
        <v>521</v>
      </c>
      <c r="B28" s="40">
        <v>8</v>
      </c>
      <c r="C28" s="520" t="s">
        <v>586</v>
      </c>
      <c r="D28" s="532"/>
      <c r="E28" s="532"/>
      <c r="F28" s="532"/>
      <c r="G28" s="532"/>
      <c r="H28" s="522"/>
      <c r="I28" s="481">
        <v>325</v>
      </c>
      <c r="J28" s="481">
        <v>392</v>
      </c>
      <c r="K28" s="568" t="s">
        <v>588</v>
      </c>
    </row>
    <row r="29" spans="1:11" ht="52.5" customHeight="1" hidden="1">
      <c r="A29" s="13"/>
      <c r="B29" s="40"/>
      <c r="C29" s="523"/>
      <c r="D29" s="532"/>
      <c r="E29" s="532"/>
      <c r="F29" s="532"/>
      <c r="G29" s="532"/>
      <c r="H29" s="522"/>
      <c r="I29" s="482"/>
      <c r="J29" s="482"/>
      <c r="K29" s="527"/>
    </row>
    <row r="30" spans="1:11" ht="15" customHeight="1">
      <c r="A30" s="13" t="s">
        <v>507</v>
      </c>
      <c r="B30" s="40">
        <v>8</v>
      </c>
      <c r="C30" s="520" t="s">
        <v>684</v>
      </c>
      <c r="D30" s="532"/>
      <c r="E30" s="532"/>
      <c r="F30" s="532"/>
      <c r="G30" s="532"/>
      <c r="H30" s="522"/>
      <c r="I30" s="481">
        <v>326</v>
      </c>
      <c r="J30" s="481">
        <v>393</v>
      </c>
      <c r="K30" s="520" t="s">
        <v>685</v>
      </c>
    </row>
    <row r="31" spans="1:11" ht="52.5" customHeight="1">
      <c r="A31" s="13"/>
      <c r="B31" s="40"/>
      <c r="C31" s="523"/>
      <c r="D31" s="532"/>
      <c r="E31" s="532"/>
      <c r="F31" s="532"/>
      <c r="G31" s="532"/>
      <c r="H31" s="522"/>
      <c r="I31" s="482"/>
      <c r="J31" s="482"/>
      <c r="K31" s="509"/>
    </row>
    <row r="32" spans="1:11" ht="15" customHeight="1">
      <c r="A32" s="13" t="s">
        <v>546</v>
      </c>
      <c r="B32" s="40">
        <v>8</v>
      </c>
      <c r="C32" s="520" t="s">
        <v>683</v>
      </c>
      <c r="D32" s="532"/>
      <c r="E32" s="532"/>
      <c r="F32" s="532"/>
      <c r="G32" s="532"/>
      <c r="H32" s="522"/>
      <c r="I32" s="280">
        <v>326</v>
      </c>
      <c r="J32" s="280">
        <v>393.1</v>
      </c>
      <c r="K32" s="520" t="s">
        <v>685</v>
      </c>
    </row>
    <row r="33" spans="1:11" ht="52.5" customHeight="1">
      <c r="A33" s="13"/>
      <c r="B33" s="40"/>
      <c r="C33" s="523"/>
      <c r="D33" s="532"/>
      <c r="E33" s="532"/>
      <c r="F33" s="532"/>
      <c r="G33" s="532"/>
      <c r="H33" s="522"/>
      <c r="I33" s="280"/>
      <c r="J33" s="280"/>
      <c r="K33" s="509"/>
    </row>
    <row r="34" spans="1:11" ht="15" customHeight="1">
      <c r="A34" s="9" t="s">
        <v>564</v>
      </c>
      <c r="B34" s="40">
        <v>8</v>
      </c>
      <c r="C34" s="520" t="s">
        <v>683</v>
      </c>
      <c r="D34" s="532"/>
      <c r="E34" s="532"/>
      <c r="F34" s="532"/>
      <c r="G34" s="532"/>
      <c r="H34" s="522"/>
      <c r="I34" s="280">
        <v>326.5</v>
      </c>
      <c r="J34" s="280">
        <v>392.9</v>
      </c>
      <c r="K34" s="520" t="s">
        <v>685</v>
      </c>
    </row>
    <row r="35" spans="1:11" ht="52.5" customHeight="1">
      <c r="A35" s="13"/>
      <c r="B35" s="40"/>
      <c r="C35" s="523"/>
      <c r="D35" s="532"/>
      <c r="E35" s="532"/>
      <c r="F35" s="532"/>
      <c r="G35" s="532"/>
      <c r="H35" s="522"/>
      <c r="I35" s="280"/>
      <c r="J35" s="280"/>
      <c r="K35" s="509"/>
    </row>
    <row r="36" spans="1:11" ht="15" customHeight="1">
      <c r="A36" s="130" t="s">
        <v>678</v>
      </c>
      <c r="B36" s="40">
        <v>8</v>
      </c>
      <c r="C36" s="520" t="s">
        <v>683</v>
      </c>
      <c r="D36" s="532"/>
      <c r="E36" s="532"/>
      <c r="F36" s="532"/>
      <c r="G36" s="532"/>
      <c r="H36" s="522"/>
      <c r="I36" s="280">
        <v>326.5</v>
      </c>
      <c r="J36" s="280">
        <v>392.9</v>
      </c>
      <c r="K36" s="520" t="s">
        <v>685</v>
      </c>
    </row>
    <row r="37" spans="1:11" ht="52.5" customHeight="1">
      <c r="A37" s="13"/>
      <c r="B37" s="40"/>
      <c r="C37" s="523"/>
      <c r="D37" s="532"/>
      <c r="E37" s="532"/>
      <c r="F37" s="532"/>
      <c r="G37" s="532"/>
      <c r="H37" s="522"/>
      <c r="I37" s="35"/>
      <c r="J37" s="35"/>
      <c r="K37" s="509"/>
    </row>
    <row r="38" spans="1:11" ht="15" customHeight="1">
      <c r="A38" s="130" t="s">
        <v>681</v>
      </c>
      <c r="B38" s="40">
        <v>8</v>
      </c>
      <c r="C38" s="520" t="s">
        <v>683</v>
      </c>
      <c r="D38" s="532"/>
      <c r="E38" s="532"/>
      <c r="F38" s="532"/>
      <c r="G38" s="532"/>
      <c r="H38" s="522"/>
      <c r="I38" s="455">
        <f>SUM(I41:I52)</f>
        <v>307.5</v>
      </c>
      <c r="J38" s="455">
        <f>SUM(J41:J52)</f>
        <v>335.20000000000005</v>
      </c>
      <c r="K38" s="520" t="s">
        <v>685</v>
      </c>
    </row>
    <row r="39" spans="1:11" ht="52.5" customHeight="1">
      <c r="A39" s="13"/>
      <c r="B39" s="40"/>
      <c r="C39" s="523"/>
      <c r="D39" s="532"/>
      <c r="E39" s="532"/>
      <c r="F39" s="532"/>
      <c r="G39" s="532"/>
      <c r="H39" s="522"/>
      <c r="I39" s="35"/>
      <c r="J39" s="35"/>
      <c r="K39" s="509"/>
    </row>
    <row r="40" spans="1:11" ht="9" customHeight="1">
      <c r="A40" s="36"/>
      <c r="B40" s="37"/>
      <c r="C40" s="10"/>
      <c r="D40" s="38"/>
      <c r="E40" s="38"/>
      <c r="F40" s="35"/>
      <c r="G40" s="35"/>
      <c r="H40" s="35"/>
      <c r="I40" s="35"/>
      <c r="J40" s="35"/>
      <c r="K40" s="22"/>
    </row>
    <row r="41" spans="1:11" ht="14.25" customHeight="1">
      <c r="A41" s="39" t="s">
        <v>103</v>
      </c>
      <c r="B41" s="40">
        <v>75</v>
      </c>
      <c r="C41" s="39" t="s">
        <v>64</v>
      </c>
      <c r="D41" s="22" t="s">
        <v>65</v>
      </c>
      <c r="E41" s="498" t="s">
        <v>465</v>
      </c>
      <c r="F41" s="269" t="s">
        <v>622</v>
      </c>
      <c r="G41" s="269">
        <v>840</v>
      </c>
      <c r="H41" s="269">
        <v>0</v>
      </c>
      <c r="I41" s="269">
        <v>51</v>
      </c>
      <c r="J41" s="269">
        <v>70</v>
      </c>
      <c r="K41" s="25" t="s">
        <v>603</v>
      </c>
    </row>
    <row r="42" spans="1:11" ht="14.25" customHeight="1">
      <c r="A42" s="39" t="s">
        <v>277</v>
      </c>
      <c r="B42" s="40">
        <v>62</v>
      </c>
      <c r="C42" s="39" t="s">
        <v>61</v>
      </c>
      <c r="D42" s="22" t="s">
        <v>62</v>
      </c>
      <c r="E42" s="22" t="s">
        <v>376</v>
      </c>
      <c r="F42" s="269">
        <v>10.5</v>
      </c>
      <c r="G42" s="269">
        <v>463</v>
      </c>
      <c r="H42" s="269">
        <v>32</v>
      </c>
      <c r="I42" s="269">
        <v>104</v>
      </c>
      <c r="J42" s="269">
        <v>108</v>
      </c>
      <c r="K42" s="25" t="s">
        <v>602</v>
      </c>
    </row>
    <row r="43" spans="1:11" s="250" customFormat="1" ht="33" customHeight="1">
      <c r="A43" s="247" t="s">
        <v>276</v>
      </c>
      <c r="B43" s="144">
        <v>68</v>
      </c>
      <c r="C43" s="253" t="s">
        <v>492</v>
      </c>
      <c r="D43" s="248" t="s">
        <v>63</v>
      </c>
      <c r="E43" s="248" t="s">
        <v>175</v>
      </c>
      <c r="F43" s="276">
        <v>13</v>
      </c>
      <c r="G43" s="276">
        <v>232</v>
      </c>
      <c r="H43" s="276">
        <v>15</v>
      </c>
      <c r="I43" s="276">
        <v>63.7</v>
      </c>
      <c r="J43" s="276">
        <v>67.8</v>
      </c>
      <c r="K43" s="25" t="s">
        <v>602</v>
      </c>
    </row>
    <row r="44" spans="1:11" ht="14.25" customHeight="1">
      <c r="A44" s="26" t="s">
        <v>273</v>
      </c>
      <c r="B44" s="42">
        <v>69</v>
      </c>
      <c r="C44" s="499" t="s">
        <v>185</v>
      </c>
      <c r="D44" s="43" t="s">
        <v>63</v>
      </c>
      <c r="E44" s="43" t="s">
        <v>469</v>
      </c>
      <c r="F44" s="271">
        <v>9.5</v>
      </c>
      <c r="G44" s="271">
        <v>247.5</v>
      </c>
      <c r="H44" s="271">
        <v>8</v>
      </c>
      <c r="I44" s="271">
        <v>18.5</v>
      </c>
      <c r="J44" s="271">
        <v>19.1</v>
      </c>
      <c r="K44" s="71" t="s">
        <v>602</v>
      </c>
    </row>
    <row r="45" spans="1:11" ht="57" customHeight="1">
      <c r="A45" s="396" t="s">
        <v>658</v>
      </c>
      <c r="B45" s="1"/>
      <c r="C45" s="46"/>
      <c r="D45" s="46"/>
      <c r="E45" s="46"/>
      <c r="F45" s="47"/>
      <c r="G45" s="47"/>
      <c r="H45" s="47"/>
      <c r="I45" s="47"/>
      <c r="J45" s="47"/>
      <c r="K45" s="46"/>
    </row>
    <row r="46" spans="1:11" ht="12" customHeight="1">
      <c r="A46" s="7"/>
      <c r="B46" s="1"/>
      <c r="C46" s="16"/>
      <c r="D46" s="16"/>
      <c r="E46" s="16"/>
      <c r="F46" s="17"/>
      <c r="G46" s="17"/>
      <c r="H46" s="17"/>
      <c r="I46" s="17"/>
      <c r="J46" s="17"/>
      <c r="K46" s="81"/>
    </row>
    <row r="47" spans="1:11" ht="24.75" customHeight="1">
      <c r="A47" s="19" t="s">
        <v>319</v>
      </c>
      <c r="B47" s="20" t="s">
        <v>78</v>
      </c>
      <c r="C47" s="21" t="s">
        <v>29</v>
      </c>
      <c r="D47" s="23" t="s">
        <v>30</v>
      </c>
      <c r="E47" s="23" t="s">
        <v>223</v>
      </c>
      <c r="F47" s="24" t="s">
        <v>224</v>
      </c>
      <c r="G47" s="24" t="s">
        <v>225</v>
      </c>
      <c r="H47" s="24" t="s">
        <v>1</v>
      </c>
      <c r="I47" s="24" t="s">
        <v>2</v>
      </c>
      <c r="J47" s="24" t="s">
        <v>440</v>
      </c>
      <c r="K47" s="25" t="s">
        <v>32</v>
      </c>
    </row>
    <row r="48" spans="1:11" ht="23.25" customHeight="1">
      <c r="A48" s="26" t="s">
        <v>33</v>
      </c>
      <c r="B48" s="27" t="s">
        <v>28</v>
      </c>
      <c r="C48" s="26" t="s">
        <v>34</v>
      </c>
      <c r="D48" s="28"/>
      <c r="E48" s="28" t="s">
        <v>100</v>
      </c>
      <c r="F48" s="29" t="s">
        <v>35</v>
      </c>
      <c r="G48" s="29" t="s">
        <v>35</v>
      </c>
      <c r="H48" s="29" t="s">
        <v>6</v>
      </c>
      <c r="I48" s="82" t="s">
        <v>134</v>
      </c>
      <c r="J48" s="82" t="s">
        <v>134</v>
      </c>
      <c r="K48" s="43" t="s">
        <v>100</v>
      </c>
    </row>
    <row r="49" spans="1:11" ht="14.25" customHeight="1">
      <c r="A49" s="423" t="s">
        <v>274</v>
      </c>
      <c r="B49" s="424">
        <v>79</v>
      </c>
      <c r="C49" s="423" t="s">
        <v>64</v>
      </c>
      <c r="D49" s="425" t="s">
        <v>67</v>
      </c>
      <c r="E49" s="425" t="s">
        <v>172</v>
      </c>
      <c r="F49" s="452">
        <v>16</v>
      </c>
      <c r="G49" s="452">
        <v>245</v>
      </c>
      <c r="H49" s="452">
        <v>4</v>
      </c>
      <c r="I49" s="452">
        <v>20.5</v>
      </c>
      <c r="J49" s="452">
        <v>20.5</v>
      </c>
      <c r="K49" s="426" t="s">
        <v>602</v>
      </c>
    </row>
    <row r="50" spans="1:11" ht="14.25" customHeight="1">
      <c r="A50" s="39" t="s">
        <v>275</v>
      </c>
      <c r="B50" s="40">
        <v>76</v>
      </c>
      <c r="C50" s="39" t="s">
        <v>64</v>
      </c>
      <c r="D50" s="22" t="s">
        <v>66</v>
      </c>
      <c r="E50" s="22" t="s">
        <v>469</v>
      </c>
      <c r="F50" s="269">
        <v>13</v>
      </c>
      <c r="G50" s="269">
        <v>361</v>
      </c>
      <c r="H50" s="269">
        <v>7</v>
      </c>
      <c r="I50" s="269">
        <v>24</v>
      </c>
      <c r="J50" s="269">
        <v>24</v>
      </c>
      <c r="K50" s="25" t="s">
        <v>602</v>
      </c>
    </row>
    <row r="51" spans="1:11" ht="14.25" customHeight="1">
      <c r="A51" s="39" t="s">
        <v>343</v>
      </c>
      <c r="B51" s="40">
        <v>89</v>
      </c>
      <c r="C51" s="39" t="s">
        <v>64</v>
      </c>
      <c r="D51" s="40" t="s">
        <v>186</v>
      </c>
      <c r="E51" s="39" t="s">
        <v>469</v>
      </c>
      <c r="F51" s="269">
        <v>12</v>
      </c>
      <c r="G51" s="269">
        <v>70</v>
      </c>
      <c r="H51" s="269">
        <v>1</v>
      </c>
      <c r="I51" s="269">
        <v>3.3</v>
      </c>
      <c r="J51" s="269">
        <v>3.3</v>
      </c>
      <c r="K51" s="25" t="s">
        <v>602</v>
      </c>
    </row>
    <row r="52" spans="1:11" ht="14.25" customHeight="1">
      <c r="A52" s="26" t="s">
        <v>278</v>
      </c>
      <c r="B52" s="42">
        <v>80</v>
      </c>
      <c r="C52" s="26" t="s">
        <v>64</v>
      </c>
      <c r="D52" s="42" t="s">
        <v>69</v>
      </c>
      <c r="E52" s="43" t="s">
        <v>172</v>
      </c>
      <c r="F52" s="271">
        <v>14</v>
      </c>
      <c r="G52" s="271">
        <v>146</v>
      </c>
      <c r="H52" s="271">
        <v>11</v>
      </c>
      <c r="I52" s="271">
        <v>22.5</v>
      </c>
      <c r="J52" s="271">
        <v>22.5</v>
      </c>
      <c r="K52" s="71" t="s">
        <v>602</v>
      </c>
    </row>
    <row r="53" ht="16.5">
      <c r="A53" s="10" t="s">
        <v>459</v>
      </c>
    </row>
    <row r="54" ht="16.5">
      <c r="H54" s="264">
        <v>78</v>
      </c>
    </row>
  </sheetData>
  <sheetProtection/>
  <mergeCells count="29">
    <mergeCell ref="K38:K39"/>
    <mergeCell ref="C38:H39"/>
    <mergeCell ref="C30:H31"/>
    <mergeCell ref="K30:K31"/>
    <mergeCell ref="C32:H33"/>
    <mergeCell ref="K32:K33"/>
    <mergeCell ref="C34:H35"/>
    <mergeCell ref="K34:K35"/>
    <mergeCell ref="C36:H37"/>
    <mergeCell ref="K36:K37"/>
    <mergeCell ref="C22:H23"/>
    <mergeCell ref="K22:K23"/>
    <mergeCell ref="C14:H14"/>
    <mergeCell ref="C16:H17"/>
    <mergeCell ref="K16:K17"/>
    <mergeCell ref="C18:H19"/>
    <mergeCell ref="K18:K19"/>
    <mergeCell ref="C10:H10"/>
    <mergeCell ref="C11:H11"/>
    <mergeCell ref="C12:H12"/>
    <mergeCell ref="C13:H13"/>
    <mergeCell ref="C20:H21"/>
    <mergeCell ref="K20:K21"/>
    <mergeCell ref="C26:H27"/>
    <mergeCell ref="K26:K27"/>
    <mergeCell ref="C28:H29"/>
    <mergeCell ref="K28:K29"/>
    <mergeCell ref="C24:H25"/>
    <mergeCell ref="K24:K25"/>
  </mergeCells>
  <printOptions/>
  <pageMargins left="0.5905511811023623" right="0.2755905511811024" top="0.52" bottom="0.5905511811023623" header="0.5118110236220472" footer="0.5118110236220472"/>
  <pageSetup horizontalDpi="600" verticalDpi="600" orientation="landscape" paperSize="9" r:id="rId2"/>
  <rowBreaks count="1" manualBreakCount="1">
    <brk id="44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50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375" style="5" customWidth="1"/>
    <col min="7" max="7" width="8.625" style="5" customWidth="1"/>
    <col min="8" max="8" width="8.375" style="5" customWidth="1"/>
    <col min="9" max="9" width="10.875" style="5" customWidth="1"/>
    <col min="10" max="10" width="11.625" style="5" customWidth="1"/>
    <col min="11" max="11" width="27.625" style="6" customWidth="1"/>
    <col min="12" max="16384" width="9.00390625" style="6" customWidth="1"/>
  </cols>
  <sheetData>
    <row r="1" spans="1:11" s="18" customFormat="1" ht="25.5" customHeight="1">
      <c r="A1" s="1" t="s">
        <v>659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30" t="s">
        <v>135</v>
      </c>
      <c r="J4" s="30" t="s">
        <v>135</v>
      </c>
      <c r="K4" s="28" t="s">
        <v>100</v>
      </c>
    </row>
    <row r="5" spans="1:11" ht="15" customHeight="1" hidden="1">
      <c r="A5" s="13" t="s">
        <v>80</v>
      </c>
      <c r="B5" s="31">
        <v>2</v>
      </c>
      <c r="C5" s="51" t="s">
        <v>104</v>
      </c>
      <c r="D5" s="52"/>
      <c r="E5" s="52"/>
      <c r="F5" s="34">
        <v>80.57</v>
      </c>
      <c r="G5" s="34">
        <v>333.42</v>
      </c>
      <c r="H5" s="34">
        <v>37.61</v>
      </c>
      <c r="I5" s="34">
        <v>4.26</v>
      </c>
      <c r="J5" s="34">
        <v>4.56</v>
      </c>
      <c r="K5" s="52" t="s">
        <v>104</v>
      </c>
    </row>
    <row r="6" spans="1:11" ht="15" customHeight="1" hidden="1">
      <c r="A6" s="13" t="s">
        <v>82</v>
      </c>
      <c r="B6" s="31">
        <v>2</v>
      </c>
      <c r="C6" s="51" t="s">
        <v>104</v>
      </c>
      <c r="D6" s="52"/>
      <c r="E6" s="52"/>
      <c r="F6" s="34">
        <v>80.57</v>
      </c>
      <c r="G6" s="34">
        <v>333.42</v>
      </c>
      <c r="H6" s="34">
        <v>37.61</v>
      </c>
      <c r="I6" s="34">
        <v>4.49</v>
      </c>
      <c r="J6" s="34">
        <v>4.56</v>
      </c>
      <c r="K6" s="52" t="s">
        <v>104</v>
      </c>
    </row>
    <row r="7" spans="1:11" ht="15" customHeight="1" hidden="1">
      <c r="A7" s="13" t="s">
        <v>7</v>
      </c>
      <c r="B7" s="31">
        <v>2</v>
      </c>
      <c r="C7" s="51" t="s">
        <v>104</v>
      </c>
      <c r="D7" s="52"/>
      <c r="E7" s="52"/>
      <c r="F7" s="34">
        <v>80.57</v>
      </c>
      <c r="G7" s="34">
        <v>333.42</v>
      </c>
      <c r="H7" s="34">
        <v>37.61</v>
      </c>
      <c r="I7" s="34">
        <v>4.49</v>
      </c>
      <c r="J7" s="34">
        <v>4.56</v>
      </c>
      <c r="K7" s="52" t="s">
        <v>104</v>
      </c>
    </row>
    <row r="8" spans="1:11" ht="15" customHeight="1" hidden="1">
      <c r="A8" s="13" t="s">
        <v>8</v>
      </c>
      <c r="B8" s="31">
        <v>2</v>
      </c>
      <c r="C8" s="51" t="s">
        <v>104</v>
      </c>
      <c r="D8" s="52"/>
      <c r="E8" s="52"/>
      <c r="F8" s="34">
        <v>80.57</v>
      </c>
      <c r="G8" s="34">
        <v>333.42</v>
      </c>
      <c r="H8" s="34">
        <v>37.61</v>
      </c>
      <c r="I8" s="34">
        <v>4.04</v>
      </c>
      <c r="J8" s="34">
        <v>4.56</v>
      </c>
      <c r="K8" s="52" t="s">
        <v>104</v>
      </c>
    </row>
    <row r="9" spans="1:11" ht="15" customHeight="1" hidden="1">
      <c r="A9" s="13" t="s">
        <v>9</v>
      </c>
      <c r="B9" s="31">
        <v>2</v>
      </c>
      <c r="C9" s="52" t="s">
        <v>129</v>
      </c>
      <c r="D9" s="51"/>
      <c r="E9" s="51"/>
      <c r="F9" s="110"/>
      <c r="G9" s="111"/>
      <c r="H9" s="34">
        <v>37.61</v>
      </c>
      <c r="I9" s="34">
        <v>4.04</v>
      </c>
      <c r="J9" s="34">
        <v>4.56</v>
      </c>
      <c r="K9" s="52" t="s">
        <v>104</v>
      </c>
    </row>
    <row r="10" spans="1:11" ht="15" customHeight="1" hidden="1">
      <c r="A10" s="13" t="s">
        <v>10</v>
      </c>
      <c r="B10" s="31">
        <v>2</v>
      </c>
      <c r="C10" s="553" t="s">
        <v>335</v>
      </c>
      <c r="D10" s="515"/>
      <c r="E10" s="515"/>
      <c r="F10" s="515"/>
      <c r="G10" s="515"/>
      <c r="H10" s="516"/>
      <c r="I10" s="34">
        <v>404</v>
      </c>
      <c r="J10" s="34">
        <v>456</v>
      </c>
      <c r="K10" s="226" t="s">
        <v>104</v>
      </c>
    </row>
    <row r="11" spans="1:11" ht="15" customHeight="1" hidden="1">
      <c r="A11" s="13" t="s">
        <v>11</v>
      </c>
      <c r="B11" s="31">
        <v>2</v>
      </c>
      <c r="C11" s="553" t="s">
        <v>335</v>
      </c>
      <c r="D11" s="515"/>
      <c r="E11" s="515"/>
      <c r="F11" s="515"/>
      <c r="G11" s="515"/>
      <c r="H11" s="516"/>
      <c r="I11" s="34">
        <v>4.04</v>
      </c>
      <c r="J11" s="34">
        <v>4.56</v>
      </c>
      <c r="K11" s="226" t="s">
        <v>104</v>
      </c>
    </row>
    <row r="12" spans="1:11" ht="15" customHeight="1" hidden="1">
      <c r="A12" s="13" t="s">
        <v>75</v>
      </c>
      <c r="B12" s="31">
        <v>2</v>
      </c>
      <c r="C12" s="553" t="s">
        <v>335</v>
      </c>
      <c r="D12" s="515"/>
      <c r="E12" s="515"/>
      <c r="F12" s="515"/>
      <c r="G12" s="515"/>
      <c r="H12" s="516"/>
      <c r="I12" s="34">
        <v>409</v>
      </c>
      <c r="J12" s="34">
        <v>456</v>
      </c>
      <c r="K12" s="226" t="s">
        <v>104</v>
      </c>
    </row>
    <row r="13" spans="1:11" ht="15" customHeight="1" hidden="1">
      <c r="A13" s="13" t="s">
        <v>76</v>
      </c>
      <c r="B13" s="31">
        <v>2</v>
      </c>
      <c r="C13" s="553" t="s">
        <v>335</v>
      </c>
      <c r="D13" s="515"/>
      <c r="E13" s="515"/>
      <c r="F13" s="515"/>
      <c r="G13" s="515"/>
      <c r="H13" s="516"/>
      <c r="I13" s="287">
        <v>444</v>
      </c>
      <c r="J13" s="287">
        <v>456</v>
      </c>
      <c r="K13" s="226" t="s">
        <v>104</v>
      </c>
    </row>
    <row r="14" spans="1:11" ht="15" customHeight="1" hidden="1">
      <c r="A14" s="13" t="s">
        <v>108</v>
      </c>
      <c r="B14" s="31">
        <v>2</v>
      </c>
      <c r="C14" s="553" t="s">
        <v>335</v>
      </c>
      <c r="D14" s="515"/>
      <c r="E14" s="515"/>
      <c r="F14" s="515"/>
      <c r="G14" s="515"/>
      <c r="H14" s="516"/>
      <c r="I14" s="287">
        <v>1003</v>
      </c>
      <c r="J14" s="287">
        <v>1040</v>
      </c>
      <c r="K14" s="105" t="s">
        <v>104</v>
      </c>
    </row>
    <row r="15" spans="1:11" ht="15" customHeight="1" hidden="1">
      <c r="A15" s="13" t="s">
        <v>413</v>
      </c>
      <c r="B15" s="31">
        <v>4</v>
      </c>
      <c r="C15" s="573" t="s">
        <v>279</v>
      </c>
      <c r="D15" s="515"/>
      <c r="E15" s="515"/>
      <c r="F15" s="515"/>
      <c r="G15" s="515"/>
      <c r="H15" s="516"/>
      <c r="I15" s="287">
        <v>1013.68</v>
      </c>
      <c r="J15" s="287">
        <v>1056</v>
      </c>
      <c r="K15" s="568" t="s">
        <v>280</v>
      </c>
    </row>
    <row r="16" spans="1:11" ht="20.25" customHeight="1" hidden="1">
      <c r="A16" s="36"/>
      <c r="B16" s="37"/>
      <c r="C16" s="235"/>
      <c r="D16" s="233"/>
      <c r="E16" s="233"/>
      <c r="F16" s="233"/>
      <c r="G16" s="234"/>
      <c r="H16" s="223"/>
      <c r="I16" s="287"/>
      <c r="J16" s="287"/>
      <c r="K16" s="527"/>
    </row>
    <row r="17" spans="1:11" ht="15" customHeight="1" hidden="1">
      <c r="A17" s="13" t="s">
        <v>414</v>
      </c>
      <c r="B17" s="31">
        <v>4</v>
      </c>
      <c r="C17" s="573" t="s">
        <v>279</v>
      </c>
      <c r="D17" s="515"/>
      <c r="E17" s="515"/>
      <c r="F17" s="515"/>
      <c r="G17" s="515"/>
      <c r="H17" s="516"/>
      <c r="I17" s="287">
        <v>1013.68</v>
      </c>
      <c r="J17" s="287">
        <v>1056</v>
      </c>
      <c r="K17" s="568" t="s">
        <v>280</v>
      </c>
    </row>
    <row r="18" spans="1:11" ht="20.25" customHeight="1" hidden="1">
      <c r="A18" s="36"/>
      <c r="B18" s="37"/>
      <c r="C18" s="235"/>
      <c r="D18" s="233"/>
      <c r="E18" s="233"/>
      <c r="F18" s="233"/>
      <c r="G18" s="234"/>
      <c r="H18" s="223"/>
      <c r="I18" s="34"/>
      <c r="J18" s="34"/>
      <c r="K18" s="527"/>
    </row>
    <row r="19" spans="1:11" ht="15" customHeight="1" hidden="1">
      <c r="A19" s="13" t="s">
        <v>415</v>
      </c>
      <c r="B19" s="31">
        <v>4</v>
      </c>
      <c r="C19" s="573" t="s">
        <v>279</v>
      </c>
      <c r="D19" s="515"/>
      <c r="E19" s="515"/>
      <c r="F19" s="515"/>
      <c r="G19" s="515"/>
      <c r="H19" s="516"/>
      <c r="I19" s="287">
        <v>1019</v>
      </c>
      <c r="J19" s="287">
        <v>1056</v>
      </c>
      <c r="K19" s="568" t="s">
        <v>280</v>
      </c>
    </row>
    <row r="20" spans="1:11" ht="20.25" customHeight="1" hidden="1">
      <c r="A20" s="36"/>
      <c r="B20" s="37"/>
      <c r="C20" s="235"/>
      <c r="D20" s="233"/>
      <c r="E20" s="233"/>
      <c r="F20" s="233"/>
      <c r="G20" s="234"/>
      <c r="H20" s="223"/>
      <c r="I20" s="34"/>
      <c r="J20" s="34"/>
      <c r="K20" s="527"/>
    </row>
    <row r="21" spans="1:11" ht="15" customHeight="1" hidden="1">
      <c r="A21" s="13" t="s">
        <v>416</v>
      </c>
      <c r="B21" s="31">
        <v>4</v>
      </c>
      <c r="C21" s="573" t="s">
        <v>279</v>
      </c>
      <c r="D21" s="515"/>
      <c r="E21" s="515"/>
      <c r="F21" s="515"/>
      <c r="G21" s="515"/>
      <c r="H21" s="516"/>
      <c r="I21" s="287">
        <v>1019</v>
      </c>
      <c r="J21" s="287">
        <v>1056</v>
      </c>
      <c r="K21" s="568" t="s">
        <v>280</v>
      </c>
    </row>
    <row r="22" spans="1:11" ht="20.25" customHeight="1" hidden="1">
      <c r="A22" s="36"/>
      <c r="B22" s="37"/>
      <c r="C22" s="235"/>
      <c r="D22" s="233"/>
      <c r="E22" s="233"/>
      <c r="F22" s="233"/>
      <c r="G22" s="234"/>
      <c r="H22" s="223"/>
      <c r="I22" s="34"/>
      <c r="J22" s="34"/>
      <c r="K22" s="527"/>
    </row>
    <row r="23" spans="1:11" ht="15" customHeight="1" hidden="1">
      <c r="A23" s="13" t="s">
        <v>417</v>
      </c>
      <c r="B23" s="31">
        <v>4</v>
      </c>
      <c r="C23" s="573" t="s">
        <v>279</v>
      </c>
      <c r="D23" s="515"/>
      <c r="E23" s="515"/>
      <c r="F23" s="515"/>
      <c r="G23" s="515"/>
      <c r="H23" s="516"/>
      <c r="I23" s="287">
        <v>1019</v>
      </c>
      <c r="J23" s="287">
        <v>1056</v>
      </c>
      <c r="K23" s="568" t="s">
        <v>280</v>
      </c>
    </row>
    <row r="24" spans="1:11" ht="20.25" customHeight="1" hidden="1">
      <c r="A24" s="36"/>
      <c r="B24" s="37"/>
      <c r="C24" s="235"/>
      <c r="D24" s="233"/>
      <c r="E24" s="233"/>
      <c r="F24" s="233"/>
      <c r="G24" s="234"/>
      <c r="H24" s="223"/>
      <c r="I24" s="35"/>
      <c r="J24" s="35"/>
      <c r="K24" s="527"/>
    </row>
    <row r="25" spans="1:11" ht="15" customHeight="1" hidden="1">
      <c r="A25" s="13" t="s">
        <v>463</v>
      </c>
      <c r="B25" s="31">
        <v>4</v>
      </c>
      <c r="C25" s="573" t="s">
        <v>589</v>
      </c>
      <c r="D25" s="598"/>
      <c r="E25" s="598"/>
      <c r="F25" s="598"/>
      <c r="G25" s="598"/>
      <c r="H25" s="599"/>
      <c r="I25" s="471">
        <v>1019</v>
      </c>
      <c r="J25" s="471">
        <v>1045</v>
      </c>
      <c r="K25" s="568" t="s">
        <v>590</v>
      </c>
    </row>
    <row r="26" spans="1:11" ht="20.25" customHeight="1" hidden="1">
      <c r="A26" s="13"/>
      <c r="B26" s="31"/>
      <c r="C26" s="308"/>
      <c r="D26" s="238"/>
      <c r="E26" s="238"/>
      <c r="F26" s="238"/>
      <c r="G26" s="238"/>
      <c r="H26" s="239"/>
      <c r="I26" s="460"/>
      <c r="J26" s="460"/>
      <c r="K26" s="568"/>
    </row>
    <row r="27" spans="1:11" ht="15" customHeight="1" hidden="1">
      <c r="A27" s="13" t="s">
        <v>468</v>
      </c>
      <c r="B27" s="31">
        <v>4</v>
      </c>
      <c r="C27" s="573" t="s">
        <v>279</v>
      </c>
      <c r="D27" s="598"/>
      <c r="E27" s="598"/>
      <c r="F27" s="598"/>
      <c r="G27" s="598"/>
      <c r="H27" s="599"/>
      <c r="I27" s="471">
        <v>1019</v>
      </c>
      <c r="J27" s="471">
        <v>1045</v>
      </c>
      <c r="K27" s="568" t="s">
        <v>280</v>
      </c>
    </row>
    <row r="28" spans="1:11" ht="20.25" customHeight="1" hidden="1">
      <c r="A28" s="13"/>
      <c r="B28" s="31"/>
      <c r="C28" s="308"/>
      <c r="D28" s="238"/>
      <c r="E28" s="238"/>
      <c r="F28" s="238"/>
      <c r="G28" s="238"/>
      <c r="H28" s="239"/>
      <c r="I28" s="460"/>
      <c r="J28" s="460"/>
      <c r="K28" s="568"/>
    </row>
    <row r="29" spans="1:11" s="90" customFormat="1" ht="15" customHeight="1">
      <c r="A29" s="13" t="s">
        <v>507</v>
      </c>
      <c r="B29" s="40">
        <v>2</v>
      </c>
      <c r="C29" s="551" t="s">
        <v>538</v>
      </c>
      <c r="D29" s="515"/>
      <c r="E29" s="515"/>
      <c r="F29" s="515"/>
      <c r="G29" s="515"/>
      <c r="H29" s="516"/>
      <c r="I29" s="472">
        <v>1019</v>
      </c>
      <c r="J29" s="472">
        <v>1045</v>
      </c>
      <c r="K29" s="439" t="s">
        <v>539</v>
      </c>
    </row>
    <row r="30" spans="1:11" s="90" customFormat="1" ht="15" customHeight="1">
      <c r="A30" s="13" t="s">
        <v>544</v>
      </c>
      <c r="B30" s="40">
        <v>2</v>
      </c>
      <c r="C30" s="551" t="s">
        <v>538</v>
      </c>
      <c r="D30" s="515"/>
      <c r="E30" s="515"/>
      <c r="F30" s="515"/>
      <c r="G30" s="515"/>
      <c r="H30" s="516"/>
      <c r="I30" s="472">
        <v>1043.7</v>
      </c>
      <c r="J30" s="472">
        <v>1045</v>
      </c>
      <c r="K30" s="439" t="s">
        <v>539</v>
      </c>
    </row>
    <row r="31" spans="1:11" s="90" customFormat="1" ht="15" customHeight="1">
      <c r="A31" s="13" t="s">
        <v>624</v>
      </c>
      <c r="B31" s="40">
        <v>2</v>
      </c>
      <c r="C31" s="551" t="s">
        <v>538</v>
      </c>
      <c r="D31" s="515"/>
      <c r="E31" s="515"/>
      <c r="F31" s="515"/>
      <c r="G31" s="515"/>
      <c r="H31" s="516"/>
      <c r="I31" s="472">
        <v>1043.7</v>
      </c>
      <c r="J31" s="472">
        <v>1045</v>
      </c>
      <c r="K31" s="439" t="s">
        <v>539</v>
      </c>
    </row>
    <row r="32" spans="1:11" s="90" customFormat="1" ht="15" customHeight="1">
      <c r="A32" s="13" t="s">
        <v>678</v>
      </c>
      <c r="B32" s="40">
        <v>2</v>
      </c>
      <c r="C32" s="551" t="s">
        <v>538</v>
      </c>
      <c r="D32" s="515"/>
      <c r="E32" s="515"/>
      <c r="F32" s="515"/>
      <c r="G32" s="515"/>
      <c r="H32" s="516"/>
      <c r="I32" s="472">
        <v>1043.7</v>
      </c>
      <c r="J32" s="472">
        <v>1045</v>
      </c>
      <c r="K32" s="439" t="s">
        <v>539</v>
      </c>
    </row>
    <row r="33" spans="1:11" s="90" customFormat="1" ht="15" customHeight="1">
      <c r="A33" s="13" t="s">
        <v>681</v>
      </c>
      <c r="B33" s="40">
        <v>2</v>
      </c>
      <c r="C33" s="551" t="s">
        <v>538</v>
      </c>
      <c r="D33" s="515"/>
      <c r="E33" s="515"/>
      <c r="F33" s="515"/>
      <c r="G33" s="515"/>
      <c r="H33" s="516"/>
      <c r="I33" s="455">
        <f>SUM(I35:I36)</f>
        <v>1043.7</v>
      </c>
      <c r="J33" s="455">
        <f>SUM(J35:J36)</f>
        <v>1045</v>
      </c>
      <c r="K33" s="439" t="s">
        <v>539</v>
      </c>
    </row>
    <row r="34" spans="1:11" ht="14.25" customHeight="1">
      <c r="A34" s="13"/>
      <c r="B34" s="31"/>
      <c r="C34" s="382"/>
      <c r="D34" s="383"/>
      <c r="E34" s="383"/>
      <c r="F34" s="383"/>
      <c r="G34" s="383"/>
      <c r="H34" s="383"/>
      <c r="I34" s="278"/>
      <c r="J34" s="278"/>
      <c r="K34" s="38"/>
    </row>
    <row r="35" spans="1:11" ht="14.25" customHeight="1">
      <c r="A35" s="138" t="s">
        <v>282</v>
      </c>
      <c r="B35" s="40">
        <v>69</v>
      </c>
      <c r="C35" s="40" t="s">
        <v>71</v>
      </c>
      <c r="D35" s="40" t="s">
        <v>493</v>
      </c>
      <c r="E35" s="40" t="s">
        <v>172</v>
      </c>
      <c r="F35" s="269">
        <v>66</v>
      </c>
      <c r="G35" s="269">
        <v>262</v>
      </c>
      <c r="H35" s="269">
        <v>50.9</v>
      </c>
      <c r="I35" s="269">
        <v>1000</v>
      </c>
      <c r="J35" s="269">
        <v>1000</v>
      </c>
      <c r="K35" s="25" t="s">
        <v>602</v>
      </c>
    </row>
    <row r="36" spans="1:11" ht="14.25" customHeight="1">
      <c r="A36" s="98" t="s">
        <v>283</v>
      </c>
      <c r="B36" s="42">
        <v>15</v>
      </c>
      <c r="C36" s="42" t="s">
        <v>377</v>
      </c>
      <c r="D36" s="42" t="s">
        <v>70</v>
      </c>
      <c r="E36" s="42" t="s">
        <v>469</v>
      </c>
      <c r="F36" s="271">
        <v>29.57</v>
      </c>
      <c r="G36" s="271">
        <v>102.42</v>
      </c>
      <c r="H36" s="271">
        <v>9</v>
      </c>
      <c r="I36" s="271">
        <v>43.7</v>
      </c>
      <c r="J36" s="271">
        <v>45</v>
      </c>
      <c r="K36" s="71" t="s">
        <v>602</v>
      </c>
    </row>
    <row r="37" spans="1:11" ht="14.25" customHeight="1" hidden="1">
      <c r="A37" s="169" t="s">
        <v>136</v>
      </c>
      <c r="B37" s="40">
        <v>84</v>
      </c>
      <c r="C37" s="40" t="s">
        <v>378</v>
      </c>
      <c r="D37" s="40" t="s">
        <v>70</v>
      </c>
      <c r="E37" s="167" t="s">
        <v>494</v>
      </c>
      <c r="F37" s="269">
        <v>1.5</v>
      </c>
      <c r="G37" s="269">
        <v>10.5</v>
      </c>
      <c r="H37" s="212" t="s">
        <v>323</v>
      </c>
      <c r="I37" s="212" t="s">
        <v>323</v>
      </c>
      <c r="J37" s="212" t="s">
        <v>323</v>
      </c>
      <c r="K37" s="25" t="s">
        <v>281</v>
      </c>
    </row>
    <row r="38" spans="1:11" ht="14.25" customHeight="1" hidden="1">
      <c r="A38" s="170" t="s">
        <v>284</v>
      </c>
      <c r="B38" s="42">
        <v>88</v>
      </c>
      <c r="C38" s="42" t="s">
        <v>379</v>
      </c>
      <c r="D38" s="42" t="s">
        <v>137</v>
      </c>
      <c r="E38" s="168" t="s">
        <v>139</v>
      </c>
      <c r="F38" s="271">
        <v>4</v>
      </c>
      <c r="G38" s="271">
        <v>17.5</v>
      </c>
      <c r="H38" s="213" t="s">
        <v>323</v>
      </c>
      <c r="I38" s="213" t="s">
        <v>323</v>
      </c>
      <c r="J38" s="214" t="s">
        <v>323</v>
      </c>
      <c r="K38" s="71" t="s">
        <v>281</v>
      </c>
    </row>
    <row r="39" spans="1:5" ht="15" customHeight="1">
      <c r="A39" s="10" t="s">
        <v>524</v>
      </c>
      <c r="C39" s="84"/>
      <c r="D39" s="84"/>
      <c r="E39" s="84"/>
    </row>
    <row r="40" ht="16.5" hidden="1">
      <c r="A40" s="10" t="s">
        <v>503</v>
      </c>
    </row>
    <row r="41" ht="16.5">
      <c r="A41" s="36"/>
    </row>
    <row r="42" spans="1:8" ht="16.5">
      <c r="A42" s="36"/>
      <c r="H42" s="264">
        <v>59.9</v>
      </c>
    </row>
    <row r="43" ht="16.5">
      <c r="A43" s="36"/>
    </row>
  </sheetData>
  <sheetProtection/>
  <mergeCells count="24">
    <mergeCell ref="K21:K22"/>
    <mergeCell ref="C25:H25"/>
    <mergeCell ref="C29:H29"/>
    <mergeCell ref="C30:H30"/>
    <mergeCell ref="C23:H23"/>
    <mergeCell ref="C15:H15"/>
    <mergeCell ref="C19:H19"/>
    <mergeCell ref="C21:H21"/>
    <mergeCell ref="C33:H33"/>
    <mergeCell ref="K15:K16"/>
    <mergeCell ref="C17:H17"/>
    <mergeCell ref="K17:K18"/>
    <mergeCell ref="K23:K24"/>
    <mergeCell ref="K19:K20"/>
    <mergeCell ref="C32:H32"/>
    <mergeCell ref="C31:H31"/>
    <mergeCell ref="C27:H27"/>
    <mergeCell ref="K27:K28"/>
    <mergeCell ref="K25:K26"/>
    <mergeCell ref="C10:H10"/>
    <mergeCell ref="C11:H11"/>
    <mergeCell ref="C12:H12"/>
    <mergeCell ref="C13:H13"/>
    <mergeCell ref="C14:H14"/>
  </mergeCells>
  <printOptions/>
  <pageMargins left="0.9055118110236221" right="0.2755905511811024" top="0.7086614173228347" bottom="0.787401574803149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19.25390625" style="6" customWidth="1"/>
    <col min="12" max="16384" width="9.00390625" style="6" customWidth="1"/>
  </cols>
  <sheetData>
    <row r="1" spans="1:11" s="18" customFormat="1" ht="57.75" customHeight="1">
      <c r="A1" s="396" t="s">
        <v>461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31">
        <v>1</v>
      </c>
      <c r="C5" s="51" t="s">
        <v>105</v>
      </c>
      <c r="D5" s="52"/>
      <c r="E5" s="52"/>
      <c r="F5" s="34">
        <v>16.5</v>
      </c>
      <c r="G5" s="34">
        <v>149</v>
      </c>
      <c r="H5" s="34">
        <v>24.85</v>
      </c>
      <c r="I5" s="34">
        <v>0.85</v>
      </c>
      <c r="J5" s="34">
        <v>1.1</v>
      </c>
      <c r="K5" s="105" t="s">
        <v>119</v>
      </c>
    </row>
    <row r="6" spans="1:11" ht="13.5" customHeight="1" hidden="1">
      <c r="A6" s="13" t="s">
        <v>82</v>
      </c>
      <c r="B6" s="31">
        <v>1</v>
      </c>
      <c r="C6" s="51" t="s">
        <v>105</v>
      </c>
      <c r="D6" s="52"/>
      <c r="E6" s="52"/>
      <c r="F6" s="34">
        <v>16.5</v>
      </c>
      <c r="G6" s="34">
        <v>149</v>
      </c>
      <c r="H6" s="34">
        <v>24.85</v>
      </c>
      <c r="I6" s="34">
        <v>0.85</v>
      </c>
      <c r="J6" s="34">
        <v>1.1</v>
      </c>
      <c r="K6" s="105" t="s">
        <v>119</v>
      </c>
    </row>
    <row r="7" spans="1:11" ht="13.5" customHeight="1" hidden="1">
      <c r="A7" s="13" t="s">
        <v>7</v>
      </c>
      <c r="B7" s="31">
        <v>1</v>
      </c>
      <c r="C7" s="51" t="s">
        <v>105</v>
      </c>
      <c r="D7" s="52"/>
      <c r="E7" s="52"/>
      <c r="F7" s="34">
        <v>16.5</v>
      </c>
      <c r="G7" s="34">
        <v>149</v>
      </c>
      <c r="H7" s="34">
        <v>24.85</v>
      </c>
      <c r="I7" s="34">
        <v>0.85</v>
      </c>
      <c r="J7" s="34">
        <v>1.1</v>
      </c>
      <c r="K7" s="105" t="s">
        <v>119</v>
      </c>
    </row>
    <row r="8" spans="1:11" ht="13.5" customHeight="1" hidden="1">
      <c r="A8" s="13" t="s">
        <v>8</v>
      </c>
      <c r="B8" s="31">
        <v>1</v>
      </c>
      <c r="C8" s="51" t="s">
        <v>105</v>
      </c>
      <c r="D8" s="52"/>
      <c r="E8" s="52"/>
      <c r="F8" s="34">
        <v>16.5</v>
      </c>
      <c r="G8" s="34">
        <v>149</v>
      </c>
      <c r="H8" s="34">
        <v>24.85</v>
      </c>
      <c r="I8" s="34">
        <v>0.85</v>
      </c>
      <c r="J8" s="34">
        <v>1.1</v>
      </c>
      <c r="K8" s="105" t="s">
        <v>119</v>
      </c>
    </row>
    <row r="9" spans="1:11" ht="15" customHeight="1" hidden="1">
      <c r="A9" s="13" t="s">
        <v>9</v>
      </c>
      <c r="B9" s="31">
        <v>1</v>
      </c>
      <c r="C9" s="52" t="s">
        <v>130</v>
      </c>
      <c r="D9" s="51"/>
      <c r="E9" s="51"/>
      <c r="F9" s="110"/>
      <c r="G9" s="111"/>
      <c r="H9" s="34">
        <v>24.85</v>
      </c>
      <c r="I9" s="34">
        <v>0.85</v>
      </c>
      <c r="J9" s="34">
        <v>1.1</v>
      </c>
      <c r="K9" s="105" t="s">
        <v>119</v>
      </c>
    </row>
    <row r="10" spans="1:11" ht="15" customHeight="1" hidden="1">
      <c r="A10" s="13" t="s">
        <v>10</v>
      </c>
      <c r="B10" s="31">
        <v>1</v>
      </c>
      <c r="C10" s="128" t="s">
        <v>326</v>
      </c>
      <c r="D10" s="128" t="s">
        <v>327</v>
      </c>
      <c r="E10" s="128" t="s">
        <v>328</v>
      </c>
      <c r="F10" s="220">
        <v>16.5</v>
      </c>
      <c r="G10" s="220">
        <v>149</v>
      </c>
      <c r="H10" s="34">
        <v>24.85</v>
      </c>
      <c r="I10" s="34">
        <v>85</v>
      </c>
      <c r="J10" s="34">
        <v>110</v>
      </c>
      <c r="K10" s="105" t="s">
        <v>119</v>
      </c>
    </row>
    <row r="11" spans="1:11" ht="15" customHeight="1" hidden="1">
      <c r="A11" s="13" t="s">
        <v>11</v>
      </c>
      <c r="B11" s="31">
        <v>1</v>
      </c>
      <c r="C11" s="128" t="s">
        <v>326</v>
      </c>
      <c r="D11" s="128" t="s">
        <v>327</v>
      </c>
      <c r="E11" s="128" t="s">
        <v>328</v>
      </c>
      <c r="F11" s="220">
        <v>16.5</v>
      </c>
      <c r="G11" s="220">
        <v>149</v>
      </c>
      <c r="H11" s="34">
        <v>24.85</v>
      </c>
      <c r="I11" s="34">
        <v>0.85</v>
      </c>
      <c r="J11" s="34">
        <v>1.1</v>
      </c>
      <c r="K11" s="105" t="s">
        <v>119</v>
      </c>
    </row>
    <row r="12" spans="1:11" ht="15" customHeight="1" hidden="1">
      <c r="A12" s="13" t="s">
        <v>75</v>
      </c>
      <c r="B12" s="31">
        <v>1</v>
      </c>
      <c r="C12" s="128" t="s">
        <v>326</v>
      </c>
      <c r="D12" s="128" t="s">
        <v>327</v>
      </c>
      <c r="E12" s="128" t="s">
        <v>328</v>
      </c>
      <c r="F12" s="220">
        <v>16.5</v>
      </c>
      <c r="G12" s="220">
        <v>149</v>
      </c>
      <c r="H12" s="34">
        <v>24.85</v>
      </c>
      <c r="I12" s="34">
        <v>85</v>
      </c>
      <c r="J12" s="34">
        <v>110</v>
      </c>
      <c r="K12" s="105" t="s">
        <v>119</v>
      </c>
    </row>
    <row r="13" spans="1:11" ht="15" customHeight="1" hidden="1">
      <c r="A13" s="13" t="s">
        <v>76</v>
      </c>
      <c r="B13" s="31">
        <v>1</v>
      </c>
      <c r="C13" s="128" t="s">
        <v>326</v>
      </c>
      <c r="D13" s="128" t="s">
        <v>327</v>
      </c>
      <c r="E13" s="128" t="s">
        <v>328</v>
      </c>
      <c r="F13" s="293">
        <v>16.5</v>
      </c>
      <c r="G13" s="293">
        <v>149</v>
      </c>
      <c r="H13" s="287">
        <v>24.85</v>
      </c>
      <c r="I13" s="287">
        <v>85</v>
      </c>
      <c r="J13" s="287">
        <v>110</v>
      </c>
      <c r="K13" s="105" t="s">
        <v>119</v>
      </c>
    </row>
    <row r="14" spans="1:11" ht="15" customHeight="1" hidden="1">
      <c r="A14" s="13" t="s">
        <v>108</v>
      </c>
      <c r="B14" s="31">
        <v>1</v>
      </c>
      <c r="C14" s="128" t="s">
        <v>326</v>
      </c>
      <c r="D14" s="128" t="s">
        <v>327</v>
      </c>
      <c r="E14" s="128" t="s">
        <v>328</v>
      </c>
      <c r="F14" s="293">
        <v>16.5</v>
      </c>
      <c r="G14" s="293">
        <v>149</v>
      </c>
      <c r="H14" s="287">
        <v>24.85</v>
      </c>
      <c r="I14" s="287">
        <v>85</v>
      </c>
      <c r="J14" s="287">
        <v>109</v>
      </c>
      <c r="K14" s="105" t="s">
        <v>118</v>
      </c>
    </row>
    <row r="15" spans="1:11" ht="15" customHeight="1" hidden="1">
      <c r="A15" s="13" t="s">
        <v>438</v>
      </c>
      <c r="B15" s="31" t="s">
        <v>64</v>
      </c>
      <c r="C15" s="31" t="s">
        <v>64</v>
      </c>
      <c r="D15" s="31" t="s">
        <v>64</v>
      </c>
      <c r="E15" s="31" t="s">
        <v>64</v>
      </c>
      <c r="F15" s="221">
        <v>0</v>
      </c>
      <c r="G15" s="221">
        <v>0</v>
      </c>
      <c r="H15" s="221">
        <v>0</v>
      </c>
      <c r="I15" s="221">
        <v>0</v>
      </c>
      <c r="J15" s="221">
        <v>0</v>
      </c>
      <c r="K15" s="140" t="s">
        <v>64</v>
      </c>
    </row>
    <row r="16" spans="1:11" ht="15" customHeight="1" hidden="1">
      <c r="A16" s="13" t="s">
        <v>409</v>
      </c>
      <c r="B16" s="31" t="s">
        <v>64</v>
      </c>
      <c r="C16" s="31" t="s">
        <v>64</v>
      </c>
      <c r="D16" s="31" t="s">
        <v>64</v>
      </c>
      <c r="E16" s="31" t="s">
        <v>64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140" t="s">
        <v>64</v>
      </c>
    </row>
    <row r="17" spans="1:11" ht="15" customHeight="1" hidden="1">
      <c r="A17" s="13" t="s">
        <v>410</v>
      </c>
      <c r="B17" s="31" t="s">
        <v>64</v>
      </c>
      <c r="C17" s="31" t="s">
        <v>64</v>
      </c>
      <c r="D17" s="31" t="s">
        <v>64</v>
      </c>
      <c r="E17" s="31" t="s">
        <v>64</v>
      </c>
      <c r="F17" s="221">
        <v>0</v>
      </c>
      <c r="G17" s="221">
        <v>0</v>
      </c>
      <c r="H17" s="221">
        <v>0</v>
      </c>
      <c r="I17" s="221">
        <v>0</v>
      </c>
      <c r="J17" s="221">
        <v>0</v>
      </c>
      <c r="K17" s="140" t="s">
        <v>64</v>
      </c>
    </row>
    <row r="18" spans="1:11" ht="15" customHeight="1" hidden="1">
      <c r="A18" s="13" t="s">
        <v>411</v>
      </c>
      <c r="B18" s="31" t="s">
        <v>64</v>
      </c>
      <c r="C18" s="31" t="s">
        <v>64</v>
      </c>
      <c r="D18" s="31" t="s">
        <v>64</v>
      </c>
      <c r="E18" s="31" t="s">
        <v>64</v>
      </c>
      <c r="F18" s="221">
        <v>0</v>
      </c>
      <c r="G18" s="221">
        <v>0</v>
      </c>
      <c r="H18" s="221">
        <v>0</v>
      </c>
      <c r="I18" s="221">
        <v>0</v>
      </c>
      <c r="J18" s="221">
        <v>0</v>
      </c>
      <c r="K18" s="140" t="s">
        <v>64</v>
      </c>
    </row>
    <row r="19" spans="1:11" ht="15" customHeight="1" hidden="1">
      <c r="A19" s="13" t="s">
        <v>412</v>
      </c>
      <c r="B19" s="31" t="s">
        <v>64</v>
      </c>
      <c r="C19" s="31" t="s">
        <v>64</v>
      </c>
      <c r="D19" s="31" t="s">
        <v>64</v>
      </c>
      <c r="E19" s="31" t="s">
        <v>64</v>
      </c>
      <c r="F19" s="221">
        <v>0</v>
      </c>
      <c r="G19" s="221">
        <v>0</v>
      </c>
      <c r="H19" s="221">
        <v>0</v>
      </c>
      <c r="I19" s="221">
        <v>0</v>
      </c>
      <c r="J19" s="221">
        <v>0</v>
      </c>
      <c r="K19" s="140" t="s">
        <v>64</v>
      </c>
    </row>
    <row r="20" spans="1:11" ht="15" customHeight="1" hidden="1">
      <c r="A20" s="13" t="s">
        <v>462</v>
      </c>
      <c r="B20" s="31" t="s">
        <v>64</v>
      </c>
      <c r="C20" s="31" t="s">
        <v>64</v>
      </c>
      <c r="D20" s="31" t="s">
        <v>64</v>
      </c>
      <c r="E20" s="31" t="s">
        <v>64</v>
      </c>
      <c r="F20" s="221">
        <v>0</v>
      </c>
      <c r="G20" s="221">
        <v>0</v>
      </c>
      <c r="H20" s="221">
        <v>0</v>
      </c>
      <c r="I20" s="221">
        <v>0</v>
      </c>
      <c r="J20" s="221">
        <v>0</v>
      </c>
      <c r="K20" s="140" t="s">
        <v>64</v>
      </c>
    </row>
    <row r="21" spans="1:11" ht="15" customHeight="1" hidden="1">
      <c r="A21" s="13" t="s">
        <v>467</v>
      </c>
      <c r="B21" s="31" t="s">
        <v>64</v>
      </c>
      <c r="C21" s="31" t="s">
        <v>64</v>
      </c>
      <c r="D21" s="31" t="s">
        <v>64</v>
      </c>
      <c r="E21" s="31" t="s">
        <v>64</v>
      </c>
      <c r="F21" s="221">
        <v>0</v>
      </c>
      <c r="G21" s="221">
        <v>0</v>
      </c>
      <c r="H21" s="221">
        <v>0</v>
      </c>
      <c r="I21" s="221">
        <v>0</v>
      </c>
      <c r="J21" s="221">
        <v>0</v>
      </c>
      <c r="K21" s="140" t="s">
        <v>64</v>
      </c>
    </row>
    <row r="22" spans="1:11" ht="15" customHeight="1">
      <c r="A22" s="13" t="s">
        <v>506</v>
      </c>
      <c r="B22" s="31" t="s">
        <v>64</v>
      </c>
      <c r="C22" s="31" t="s">
        <v>64</v>
      </c>
      <c r="D22" s="31" t="s">
        <v>64</v>
      </c>
      <c r="E22" s="31" t="s">
        <v>64</v>
      </c>
      <c r="F22" s="221">
        <v>0</v>
      </c>
      <c r="G22" s="221">
        <v>0</v>
      </c>
      <c r="H22" s="221">
        <v>0</v>
      </c>
      <c r="I22" s="221">
        <v>0</v>
      </c>
      <c r="J22" s="221">
        <v>0</v>
      </c>
      <c r="K22" s="140" t="s">
        <v>64</v>
      </c>
    </row>
    <row r="23" spans="1:11" ht="15" customHeight="1">
      <c r="A23" s="13" t="s">
        <v>544</v>
      </c>
      <c r="B23" s="31" t="s">
        <v>64</v>
      </c>
      <c r="C23" s="31" t="s">
        <v>64</v>
      </c>
      <c r="D23" s="31" t="s">
        <v>64</v>
      </c>
      <c r="E23" s="31" t="s">
        <v>64</v>
      </c>
      <c r="F23" s="221">
        <f aca="true" t="shared" si="0" ref="F23:J24">SUM(F26)</f>
        <v>16.5</v>
      </c>
      <c r="G23" s="221">
        <f t="shared" si="0"/>
        <v>149</v>
      </c>
      <c r="H23" s="221">
        <f t="shared" si="0"/>
        <v>0</v>
      </c>
      <c r="I23" s="221">
        <f t="shared" si="0"/>
        <v>0</v>
      </c>
      <c r="J23" s="221">
        <f t="shared" si="0"/>
        <v>0</v>
      </c>
      <c r="K23" s="140" t="s">
        <v>64</v>
      </c>
    </row>
    <row r="24" spans="1:11" ht="15" customHeight="1">
      <c r="A24" s="13" t="s">
        <v>564</v>
      </c>
      <c r="B24" s="31" t="s">
        <v>64</v>
      </c>
      <c r="C24" s="31" t="s">
        <v>64</v>
      </c>
      <c r="D24" s="31" t="s">
        <v>64</v>
      </c>
      <c r="E24" s="31" t="s">
        <v>64</v>
      </c>
      <c r="F24" s="221">
        <f t="shared" si="0"/>
        <v>0</v>
      </c>
      <c r="G24" s="221">
        <f t="shared" si="0"/>
        <v>0</v>
      </c>
      <c r="H24" s="221">
        <f t="shared" si="0"/>
        <v>0</v>
      </c>
      <c r="I24" s="221">
        <f t="shared" si="0"/>
        <v>0</v>
      </c>
      <c r="J24" s="221">
        <f t="shared" si="0"/>
        <v>0</v>
      </c>
      <c r="K24" s="140" t="s">
        <v>64</v>
      </c>
    </row>
    <row r="25" spans="1:11" ht="15" customHeight="1">
      <c r="A25" s="139"/>
      <c r="B25" s="48"/>
      <c r="C25" s="70"/>
      <c r="D25" s="28"/>
      <c r="E25" s="28"/>
      <c r="F25" s="45"/>
      <c r="G25" s="45"/>
      <c r="H25" s="44"/>
      <c r="I25" s="44"/>
      <c r="J25" s="44"/>
      <c r="K25" s="146"/>
    </row>
    <row r="26" spans="1:11" ht="15" customHeight="1" hidden="1">
      <c r="A26" s="26" t="s">
        <v>106</v>
      </c>
      <c r="B26" s="42">
        <v>45</v>
      </c>
      <c r="C26" s="26" t="s">
        <v>72</v>
      </c>
      <c r="D26" s="43" t="s">
        <v>25</v>
      </c>
      <c r="E26" s="43" t="s">
        <v>114</v>
      </c>
      <c r="F26" s="45">
        <v>16.5</v>
      </c>
      <c r="G26" s="45">
        <v>149</v>
      </c>
      <c r="H26" s="44">
        <v>0</v>
      </c>
      <c r="I26" s="44">
        <v>0</v>
      </c>
      <c r="J26" s="44">
        <v>0</v>
      </c>
      <c r="K26" s="106" t="s">
        <v>118</v>
      </c>
    </row>
    <row r="27" spans="1:10" ht="16.5">
      <c r="A27" s="89" t="s">
        <v>449</v>
      </c>
      <c r="B27" s="39"/>
      <c r="C27" s="84"/>
      <c r="D27" s="84"/>
      <c r="E27" s="5"/>
      <c r="J27" s="6"/>
    </row>
    <row r="28" ht="16.5">
      <c r="A28" s="10" t="s">
        <v>460</v>
      </c>
    </row>
    <row r="29" ht="16.5">
      <c r="A29" s="39"/>
    </row>
    <row r="30" ht="16.5">
      <c r="A30" s="36"/>
    </row>
    <row r="31" ht="16.5">
      <c r="A31" s="36"/>
    </row>
    <row r="32" ht="16.5">
      <c r="A32" s="36"/>
    </row>
  </sheetData>
  <sheetProtection/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4.75390625" style="10" customWidth="1"/>
    <col min="2" max="2" width="6.125" style="10" customWidth="1"/>
    <col min="3" max="3" width="8.25390625" style="6" customWidth="1"/>
    <col min="4" max="4" width="7.25390625" style="6" customWidth="1"/>
    <col min="5" max="5" width="15.375" style="6" customWidth="1"/>
    <col min="6" max="6" width="8.50390625" style="5" customWidth="1"/>
    <col min="7" max="7" width="9.25390625" style="5" customWidth="1"/>
    <col min="8" max="9" width="9.875" style="5" customWidth="1"/>
    <col min="10" max="10" width="11.625" style="5" customWidth="1"/>
    <col min="11" max="11" width="24.875" style="6" customWidth="1"/>
    <col min="12" max="16384" width="9.00390625" style="6" customWidth="1"/>
  </cols>
  <sheetData>
    <row r="1" spans="1:11" s="18" customFormat="1" ht="57.75" customHeight="1">
      <c r="A1" s="396" t="s">
        <v>466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31">
        <v>1</v>
      </c>
      <c r="C5" s="51" t="s">
        <v>107</v>
      </c>
      <c r="D5" s="52"/>
      <c r="E5" s="52"/>
      <c r="F5" s="34">
        <v>31</v>
      </c>
      <c r="G5" s="34">
        <v>546</v>
      </c>
      <c r="H5" s="34">
        <v>70</v>
      </c>
      <c r="I5" s="34">
        <v>9.35</v>
      </c>
      <c r="J5" s="34">
        <v>9.8</v>
      </c>
      <c r="K5" s="105" t="s">
        <v>73</v>
      </c>
    </row>
    <row r="6" spans="1:11" ht="13.5" customHeight="1" hidden="1">
      <c r="A6" s="13" t="s">
        <v>82</v>
      </c>
      <c r="B6" s="31">
        <v>1</v>
      </c>
      <c r="C6" s="51" t="s">
        <v>107</v>
      </c>
      <c r="D6" s="52"/>
      <c r="E6" s="52"/>
      <c r="F6" s="34">
        <v>31</v>
      </c>
      <c r="G6" s="34">
        <v>546</v>
      </c>
      <c r="H6" s="34">
        <v>70</v>
      </c>
      <c r="I6" s="34">
        <v>9.48</v>
      </c>
      <c r="J6" s="34">
        <v>9.8</v>
      </c>
      <c r="K6" s="105" t="s">
        <v>73</v>
      </c>
    </row>
    <row r="7" spans="1:11" ht="13.5" customHeight="1" hidden="1">
      <c r="A7" s="13" t="s">
        <v>7</v>
      </c>
      <c r="B7" s="31">
        <v>1</v>
      </c>
      <c r="C7" s="51" t="s">
        <v>107</v>
      </c>
      <c r="D7" s="52"/>
      <c r="E7" s="52"/>
      <c r="F7" s="34">
        <v>31</v>
      </c>
      <c r="G7" s="34">
        <v>546</v>
      </c>
      <c r="H7" s="34">
        <v>70</v>
      </c>
      <c r="I7" s="34">
        <v>9.48</v>
      </c>
      <c r="J7" s="34">
        <v>9.8</v>
      </c>
      <c r="K7" s="105" t="s">
        <v>73</v>
      </c>
    </row>
    <row r="8" spans="1:11" ht="13.5" customHeight="1" hidden="1">
      <c r="A8" s="13" t="s">
        <v>8</v>
      </c>
      <c r="B8" s="31">
        <v>1</v>
      </c>
      <c r="C8" s="51" t="s">
        <v>107</v>
      </c>
      <c r="D8" s="52"/>
      <c r="E8" s="52"/>
      <c r="F8" s="34">
        <v>31</v>
      </c>
      <c r="G8" s="34">
        <v>546</v>
      </c>
      <c r="H8" s="34">
        <v>70</v>
      </c>
      <c r="I8" s="34">
        <v>8.9</v>
      </c>
      <c r="J8" s="34">
        <v>9.8</v>
      </c>
      <c r="K8" s="105" t="s">
        <v>73</v>
      </c>
    </row>
    <row r="9" spans="1:11" ht="15" customHeight="1" hidden="1">
      <c r="A9" s="13" t="s">
        <v>9</v>
      </c>
      <c r="B9" s="31">
        <v>1</v>
      </c>
      <c r="C9" s="52" t="s">
        <v>131</v>
      </c>
      <c r="D9" s="51"/>
      <c r="E9" s="51"/>
      <c r="F9" s="110"/>
      <c r="G9" s="111"/>
      <c r="H9" s="34">
        <v>70</v>
      </c>
      <c r="I9" s="34">
        <v>8.9</v>
      </c>
      <c r="J9" s="34">
        <v>9.8</v>
      </c>
      <c r="K9" s="54" t="s">
        <v>107</v>
      </c>
    </row>
    <row r="10" spans="1:11" ht="15" customHeight="1" hidden="1">
      <c r="A10" s="13" t="s">
        <v>10</v>
      </c>
      <c r="B10" s="31">
        <v>1</v>
      </c>
      <c r="C10" s="556" t="s">
        <v>107</v>
      </c>
      <c r="D10" s="595"/>
      <c r="E10" s="595"/>
      <c r="F10" s="595"/>
      <c r="G10" s="595"/>
      <c r="H10" s="596"/>
      <c r="I10" s="34">
        <v>890</v>
      </c>
      <c r="J10" s="34">
        <v>980</v>
      </c>
      <c r="K10" s="226" t="s">
        <v>107</v>
      </c>
    </row>
    <row r="11" spans="1:11" ht="15" customHeight="1" hidden="1">
      <c r="A11" s="13" t="s">
        <v>11</v>
      </c>
      <c r="B11" s="31">
        <v>1</v>
      </c>
      <c r="C11" s="553" t="s">
        <v>107</v>
      </c>
      <c r="D11" s="515"/>
      <c r="E11" s="515"/>
      <c r="F11" s="515"/>
      <c r="G11" s="515"/>
      <c r="H11" s="516"/>
      <c r="I11" s="34">
        <v>8.9</v>
      </c>
      <c r="J11" s="34">
        <v>9.8</v>
      </c>
      <c r="K11" s="226" t="s">
        <v>107</v>
      </c>
    </row>
    <row r="12" spans="1:11" ht="15" customHeight="1" hidden="1">
      <c r="A12" s="13" t="s">
        <v>75</v>
      </c>
      <c r="B12" s="31">
        <v>1</v>
      </c>
      <c r="C12" s="553" t="s">
        <v>107</v>
      </c>
      <c r="D12" s="515"/>
      <c r="E12" s="515"/>
      <c r="F12" s="515"/>
      <c r="G12" s="515"/>
      <c r="H12" s="516"/>
      <c r="I12" s="34">
        <v>892</v>
      </c>
      <c r="J12" s="34">
        <v>980</v>
      </c>
      <c r="K12" s="226" t="s">
        <v>107</v>
      </c>
    </row>
    <row r="13" spans="1:11" ht="15" customHeight="1" hidden="1">
      <c r="A13" s="13" t="s">
        <v>76</v>
      </c>
      <c r="B13" s="31">
        <v>1</v>
      </c>
      <c r="C13" s="553" t="s">
        <v>107</v>
      </c>
      <c r="D13" s="515"/>
      <c r="E13" s="515"/>
      <c r="F13" s="515"/>
      <c r="G13" s="515"/>
      <c r="H13" s="516"/>
      <c r="I13" s="287">
        <v>892</v>
      </c>
      <c r="J13" s="287">
        <v>980</v>
      </c>
      <c r="K13" s="226" t="s">
        <v>107</v>
      </c>
    </row>
    <row r="14" spans="1:11" ht="15" customHeight="1" hidden="1">
      <c r="A14" s="13" t="s">
        <v>108</v>
      </c>
      <c r="B14" s="31">
        <v>1</v>
      </c>
      <c r="C14" s="553" t="s">
        <v>107</v>
      </c>
      <c r="D14" s="515"/>
      <c r="E14" s="515"/>
      <c r="F14" s="515"/>
      <c r="G14" s="515"/>
      <c r="H14" s="516"/>
      <c r="I14" s="287">
        <v>914</v>
      </c>
      <c r="J14" s="287">
        <v>973</v>
      </c>
      <c r="K14" s="226" t="s">
        <v>107</v>
      </c>
    </row>
    <row r="15" spans="1:11" ht="15" customHeight="1" hidden="1">
      <c r="A15" s="13" t="s">
        <v>439</v>
      </c>
      <c r="B15" s="31">
        <v>1</v>
      </c>
      <c r="C15" s="553" t="s">
        <v>336</v>
      </c>
      <c r="D15" s="515"/>
      <c r="E15" s="515"/>
      <c r="F15" s="515"/>
      <c r="G15" s="515"/>
      <c r="H15" s="516"/>
      <c r="I15" s="287">
        <v>914</v>
      </c>
      <c r="J15" s="287">
        <v>972</v>
      </c>
      <c r="K15" s="226" t="s">
        <v>380</v>
      </c>
    </row>
    <row r="16" spans="1:11" ht="15" customHeight="1" hidden="1">
      <c r="A16" s="13" t="s">
        <v>409</v>
      </c>
      <c r="B16" s="31">
        <v>1</v>
      </c>
      <c r="C16" s="553" t="s">
        <v>336</v>
      </c>
      <c r="D16" s="515"/>
      <c r="E16" s="515"/>
      <c r="F16" s="515"/>
      <c r="G16" s="515"/>
      <c r="H16" s="516"/>
      <c r="I16" s="287">
        <v>914</v>
      </c>
      <c r="J16" s="287">
        <v>972</v>
      </c>
      <c r="K16" s="226" t="s">
        <v>381</v>
      </c>
    </row>
    <row r="17" spans="1:11" ht="15" customHeight="1" hidden="1">
      <c r="A17" s="13" t="s">
        <v>410</v>
      </c>
      <c r="B17" s="31">
        <v>1</v>
      </c>
      <c r="C17" s="553" t="s">
        <v>336</v>
      </c>
      <c r="D17" s="515"/>
      <c r="E17" s="515"/>
      <c r="F17" s="515"/>
      <c r="G17" s="515"/>
      <c r="H17" s="516"/>
      <c r="I17" s="287">
        <v>898</v>
      </c>
      <c r="J17" s="287">
        <v>972</v>
      </c>
      <c r="K17" s="226" t="s">
        <v>381</v>
      </c>
    </row>
    <row r="18" spans="1:11" ht="15" customHeight="1" hidden="1">
      <c r="A18" s="13" t="s">
        <v>411</v>
      </c>
      <c r="B18" s="31">
        <v>1</v>
      </c>
      <c r="C18" s="553" t="s">
        <v>336</v>
      </c>
      <c r="D18" s="515"/>
      <c r="E18" s="515"/>
      <c r="F18" s="515"/>
      <c r="G18" s="515"/>
      <c r="H18" s="516"/>
      <c r="I18" s="287">
        <v>892</v>
      </c>
      <c r="J18" s="287">
        <v>972</v>
      </c>
      <c r="K18" s="226" t="s">
        <v>381</v>
      </c>
    </row>
    <row r="19" spans="1:11" ht="15" customHeight="1" hidden="1">
      <c r="A19" s="13" t="s">
        <v>412</v>
      </c>
      <c r="B19" s="31">
        <v>1</v>
      </c>
      <c r="C19" s="553" t="s">
        <v>336</v>
      </c>
      <c r="D19" s="515"/>
      <c r="E19" s="515"/>
      <c r="F19" s="515"/>
      <c r="G19" s="515"/>
      <c r="H19" s="516"/>
      <c r="I19" s="287">
        <v>892</v>
      </c>
      <c r="J19" s="287">
        <v>972</v>
      </c>
      <c r="K19" s="226" t="s">
        <v>381</v>
      </c>
    </row>
    <row r="20" spans="1:11" ht="15" customHeight="1" hidden="1">
      <c r="A20" s="13" t="s">
        <v>462</v>
      </c>
      <c r="B20" s="31">
        <v>1</v>
      </c>
      <c r="C20" s="553" t="s">
        <v>591</v>
      </c>
      <c r="D20" s="515"/>
      <c r="E20" s="515"/>
      <c r="F20" s="515"/>
      <c r="G20" s="515"/>
      <c r="H20" s="516"/>
      <c r="I20" s="471">
        <v>892</v>
      </c>
      <c r="J20" s="471">
        <v>949</v>
      </c>
      <c r="K20" s="226" t="s">
        <v>381</v>
      </c>
    </row>
    <row r="21" spans="1:11" ht="15" customHeight="1" hidden="1">
      <c r="A21" s="13" t="s">
        <v>467</v>
      </c>
      <c r="B21" s="31">
        <v>1</v>
      </c>
      <c r="C21" s="553" t="s">
        <v>591</v>
      </c>
      <c r="D21" s="515"/>
      <c r="E21" s="515"/>
      <c r="F21" s="515"/>
      <c r="G21" s="515"/>
      <c r="H21" s="516"/>
      <c r="I21" s="471">
        <v>902</v>
      </c>
      <c r="J21" s="471">
        <v>949</v>
      </c>
      <c r="K21" s="226" t="s">
        <v>381</v>
      </c>
    </row>
    <row r="22" spans="1:11" ht="15" customHeight="1">
      <c r="A22" s="13" t="s">
        <v>506</v>
      </c>
      <c r="B22" s="31">
        <v>1</v>
      </c>
      <c r="C22" s="553" t="s">
        <v>591</v>
      </c>
      <c r="D22" s="515"/>
      <c r="E22" s="515"/>
      <c r="F22" s="515"/>
      <c r="G22" s="515"/>
      <c r="H22" s="516"/>
      <c r="I22" s="471">
        <v>926</v>
      </c>
      <c r="J22" s="471">
        <v>949</v>
      </c>
      <c r="K22" s="226" t="s">
        <v>381</v>
      </c>
    </row>
    <row r="23" spans="1:11" ht="15" customHeight="1">
      <c r="A23" s="13" t="s">
        <v>544</v>
      </c>
      <c r="B23" s="31">
        <v>1</v>
      </c>
      <c r="C23" s="553" t="s">
        <v>336</v>
      </c>
      <c r="D23" s="515"/>
      <c r="E23" s="515"/>
      <c r="F23" s="515"/>
      <c r="G23" s="515"/>
      <c r="H23" s="516"/>
      <c r="I23" s="471">
        <v>926</v>
      </c>
      <c r="J23" s="471">
        <v>949</v>
      </c>
      <c r="K23" s="226" t="s">
        <v>381</v>
      </c>
    </row>
    <row r="24" spans="1:11" ht="15" customHeight="1">
      <c r="A24" s="13" t="s">
        <v>624</v>
      </c>
      <c r="B24" s="31">
        <v>1</v>
      </c>
      <c r="C24" s="553" t="s">
        <v>336</v>
      </c>
      <c r="D24" s="515"/>
      <c r="E24" s="515"/>
      <c r="F24" s="515"/>
      <c r="G24" s="515"/>
      <c r="H24" s="516"/>
      <c r="I24" s="471">
        <v>925.7</v>
      </c>
      <c r="J24" s="471">
        <v>949</v>
      </c>
      <c r="K24" s="226" t="s">
        <v>381</v>
      </c>
    </row>
    <row r="25" spans="1:11" ht="15" customHeight="1">
      <c r="A25" s="13" t="s">
        <v>678</v>
      </c>
      <c r="B25" s="31">
        <v>1</v>
      </c>
      <c r="C25" s="553" t="s">
        <v>336</v>
      </c>
      <c r="D25" s="515"/>
      <c r="E25" s="515"/>
      <c r="F25" s="515"/>
      <c r="G25" s="515"/>
      <c r="H25" s="516"/>
      <c r="I25" s="471">
        <v>925.7</v>
      </c>
      <c r="J25" s="471">
        <v>949</v>
      </c>
      <c r="K25" s="226" t="s">
        <v>381</v>
      </c>
    </row>
    <row r="26" spans="1:11" ht="15" customHeight="1">
      <c r="A26" s="13" t="s">
        <v>681</v>
      </c>
      <c r="B26" s="31">
        <v>1</v>
      </c>
      <c r="C26" s="553" t="s">
        <v>336</v>
      </c>
      <c r="D26" s="515"/>
      <c r="E26" s="515"/>
      <c r="F26" s="515"/>
      <c r="G26" s="515"/>
      <c r="H26" s="516"/>
      <c r="I26" s="455">
        <f>SUM(I28)</f>
        <v>923.7</v>
      </c>
      <c r="J26" s="455">
        <f>SUM(J28)</f>
        <v>949</v>
      </c>
      <c r="K26" s="226" t="s">
        <v>381</v>
      </c>
    </row>
    <row r="27" spans="1:11" ht="15" customHeight="1">
      <c r="A27" s="13"/>
      <c r="B27" s="31"/>
      <c r="C27" s="237"/>
      <c r="D27" s="238"/>
      <c r="E27" s="238"/>
      <c r="F27" s="238"/>
      <c r="G27" s="238"/>
      <c r="H27" s="240"/>
      <c r="I27" s="267"/>
      <c r="J27" s="267"/>
      <c r="K27" s="226"/>
    </row>
    <row r="28" spans="1:11" ht="15" customHeight="1">
      <c r="A28" s="26" t="s">
        <v>285</v>
      </c>
      <c r="B28" s="42">
        <v>33</v>
      </c>
      <c r="C28" s="26" t="s">
        <v>53</v>
      </c>
      <c r="D28" s="43" t="s">
        <v>26</v>
      </c>
      <c r="E28" s="43" t="s">
        <v>496</v>
      </c>
      <c r="F28" s="271">
        <v>34</v>
      </c>
      <c r="G28" s="271">
        <v>982.5</v>
      </c>
      <c r="H28" s="271">
        <v>80.6</v>
      </c>
      <c r="I28" s="271">
        <v>923.7</v>
      </c>
      <c r="J28" s="271">
        <v>949</v>
      </c>
      <c r="K28" s="427" t="s">
        <v>495</v>
      </c>
    </row>
    <row r="29" spans="1:10" ht="16.5">
      <c r="A29" s="10" t="s">
        <v>459</v>
      </c>
      <c r="E29" s="5"/>
      <c r="J29" s="6"/>
    </row>
    <row r="30" spans="1:8" ht="16.5">
      <c r="A30" s="39"/>
      <c r="H30" s="264">
        <v>80.6</v>
      </c>
    </row>
    <row r="31" ht="16.5">
      <c r="A31" s="39"/>
    </row>
    <row r="32" ht="16.5">
      <c r="A32" s="36"/>
    </row>
    <row r="33" ht="16.5">
      <c r="A33" s="36"/>
    </row>
    <row r="34" ht="16.5">
      <c r="A34" s="36"/>
    </row>
  </sheetData>
  <sheetProtection/>
  <mergeCells count="17">
    <mergeCell ref="C14:H14"/>
    <mergeCell ref="C19:H19"/>
    <mergeCell ref="C15:H15"/>
    <mergeCell ref="C16:H16"/>
    <mergeCell ref="C17:H17"/>
    <mergeCell ref="C10:H10"/>
    <mergeCell ref="C11:H11"/>
    <mergeCell ref="C12:H12"/>
    <mergeCell ref="C13:H13"/>
    <mergeCell ref="C24:H24"/>
    <mergeCell ref="C23:H23"/>
    <mergeCell ref="C18:H18"/>
    <mergeCell ref="C26:H26"/>
    <mergeCell ref="C20:H20"/>
    <mergeCell ref="C21:H21"/>
    <mergeCell ref="C22:H22"/>
    <mergeCell ref="C25:H25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875" style="10" customWidth="1"/>
    <col min="2" max="2" width="6.125" style="10" customWidth="1"/>
    <col min="3" max="3" width="7.625" style="6" customWidth="1"/>
    <col min="4" max="4" width="7.125" style="6" customWidth="1"/>
    <col min="5" max="5" width="12.75390625" style="6" customWidth="1"/>
    <col min="6" max="6" width="8.25390625" style="5" customWidth="1"/>
    <col min="7" max="7" width="9.875" style="5" customWidth="1"/>
    <col min="8" max="8" width="10.25390625" style="5" customWidth="1"/>
    <col min="9" max="9" width="8.625" style="5" customWidth="1"/>
    <col min="10" max="10" width="11.625" style="5" customWidth="1"/>
    <col min="11" max="11" width="29.625" style="6" customWidth="1"/>
    <col min="12" max="16384" width="9.00390625" style="6" customWidth="1"/>
  </cols>
  <sheetData>
    <row r="1" spans="1:11" s="18" customFormat="1" ht="27">
      <c r="A1" s="1" t="s">
        <v>660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321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391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82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75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76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108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413</v>
      </c>
      <c r="B15" s="31">
        <v>13</v>
      </c>
      <c r="C15" s="520" t="s">
        <v>291</v>
      </c>
      <c r="D15" s="600"/>
      <c r="E15" s="600"/>
      <c r="F15" s="600"/>
      <c r="G15" s="600"/>
      <c r="H15" s="601"/>
      <c r="I15" s="287">
        <v>84</v>
      </c>
      <c r="J15" s="287">
        <v>427.4</v>
      </c>
      <c r="K15" s="585" t="s">
        <v>386</v>
      </c>
    </row>
    <row r="16" spans="1:11" ht="51.75" customHeight="1" hidden="1">
      <c r="A16" s="13"/>
      <c r="B16" s="31"/>
      <c r="C16" s="527"/>
      <c r="D16" s="600"/>
      <c r="E16" s="600"/>
      <c r="F16" s="600"/>
      <c r="G16" s="600"/>
      <c r="H16" s="601"/>
      <c r="I16" s="287"/>
      <c r="J16" s="287"/>
      <c r="K16" s="509"/>
    </row>
    <row r="17" spans="1:11" ht="15" customHeight="1" hidden="1">
      <c r="A17" s="13" t="s">
        <v>414</v>
      </c>
      <c r="B17" s="31">
        <v>13</v>
      </c>
      <c r="C17" s="520" t="s">
        <v>384</v>
      </c>
      <c r="D17" s="600"/>
      <c r="E17" s="600"/>
      <c r="F17" s="600"/>
      <c r="G17" s="600"/>
      <c r="H17" s="601"/>
      <c r="I17" s="287">
        <v>320.75</v>
      </c>
      <c r="J17" s="287">
        <v>465.65</v>
      </c>
      <c r="K17" s="520" t="s">
        <v>385</v>
      </c>
    </row>
    <row r="18" spans="1:11" ht="51.75" customHeight="1" hidden="1">
      <c r="A18" s="13"/>
      <c r="B18" s="31"/>
      <c r="C18" s="527"/>
      <c r="D18" s="600"/>
      <c r="E18" s="600"/>
      <c r="F18" s="600"/>
      <c r="G18" s="600"/>
      <c r="H18" s="601"/>
      <c r="I18" s="34"/>
      <c r="J18" s="34"/>
      <c r="K18" s="509"/>
    </row>
    <row r="19" spans="1:11" ht="15" customHeight="1" hidden="1">
      <c r="A19" s="13" t="s">
        <v>415</v>
      </c>
      <c r="B19" s="31">
        <v>13</v>
      </c>
      <c r="C19" s="520" t="s">
        <v>384</v>
      </c>
      <c r="D19" s="600"/>
      <c r="E19" s="600"/>
      <c r="F19" s="600"/>
      <c r="G19" s="600"/>
      <c r="H19" s="601"/>
      <c r="I19" s="287">
        <v>320.75</v>
      </c>
      <c r="J19" s="287">
        <v>465.65</v>
      </c>
      <c r="K19" s="520" t="s">
        <v>385</v>
      </c>
    </row>
    <row r="20" spans="1:11" ht="51.75" customHeight="1" hidden="1">
      <c r="A20" s="13"/>
      <c r="B20" s="31"/>
      <c r="C20" s="527"/>
      <c r="D20" s="600"/>
      <c r="E20" s="600"/>
      <c r="F20" s="600"/>
      <c r="G20" s="600"/>
      <c r="H20" s="601"/>
      <c r="I20" s="34"/>
      <c r="J20" s="34"/>
      <c r="K20" s="509"/>
    </row>
    <row r="21" spans="1:11" ht="15" customHeight="1" hidden="1">
      <c r="A21" s="13" t="s">
        <v>416</v>
      </c>
      <c r="B21" s="31">
        <v>13</v>
      </c>
      <c r="C21" s="520" t="s">
        <v>384</v>
      </c>
      <c r="D21" s="600"/>
      <c r="E21" s="600"/>
      <c r="F21" s="600"/>
      <c r="G21" s="600"/>
      <c r="H21" s="601"/>
      <c r="I21" s="287">
        <v>323</v>
      </c>
      <c r="J21" s="287">
        <v>465.65</v>
      </c>
      <c r="K21" s="520" t="s">
        <v>385</v>
      </c>
    </row>
    <row r="22" spans="1:11" ht="51.75" customHeight="1" hidden="1">
      <c r="A22" s="13"/>
      <c r="B22" s="31"/>
      <c r="C22" s="527"/>
      <c r="D22" s="600"/>
      <c r="E22" s="600"/>
      <c r="F22" s="600"/>
      <c r="G22" s="600"/>
      <c r="H22" s="601"/>
      <c r="I22" s="34"/>
      <c r="J22" s="34"/>
      <c r="K22" s="509"/>
    </row>
    <row r="23" spans="1:11" ht="15" customHeight="1" hidden="1">
      <c r="A23" s="13" t="s">
        <v>417</v>
      </c>
      <c r="B23" s="31">
        <v>13</v>
      </c>
      <c r="C23" s="520" t="s">
        <v>384</v>
      </c>
      <c r="D23" s="600"/>
      <c r="E23" s="600"/>
      <c r="F23" s="600"/>
      <c r="G23" s="600"/>
      <c r="H23" s="601"/>
      <c r="I23" s="267">
        <v>323</v>
      </c>
      <c r="J23" s="267">
        <v>466</v>
      </c>
      <c r="K23" s="520" t="s">
        <v>385</v>
      </c>
    </row>
    <row r="24" spans="1:11" ht="51.75" customHeight="1" hidden="1">
      <c r="A24" s="13"/>
      <c r="B24" s="31"/>
      <c r="C24" s="527"/>
      <c r="D24" s="600"/>
      <c r="E24" s="600"/>
      <c r="F24" s="600"/>
      <c r="G24" s="600"/>
      <c r="H24" s="601"/>
      <c r="I24" s="34"/>
      <c r="J24" s="34"/>
      <c r="K24" s="509"/>
    </row>
    <row r="25" spans="1:11" ht="15" customHeight="1" hidden="1">
      <c r="A25" s="13" t="s">
        <v>463</v>
      </c>
      <c r="B25" s="31">
        <v>13</v>
      </c>
      <c r="C25" s="520" t="s">
        <v>592</v>
      </c>
      <c r="D25" s="600"/>
      <c r="E25" s="600"/>
      <c r="F25" s="600"/>
      <c r="G25" s="600"/>
      <c r="H25" s="601"/>
      <c r="I25" s="471">
        <v>544</v>
      </c>
      <c r="J25" s="471">
        <v>544</v>
      </c>
      <c r="K25" s="520" t="s">
        <v>592</v>
      </c>
    </row>
    <row r="26" spans="1:11" ht="51.75" customHeight="1" hidden="1">
      <c r="A26" s="13"/>
      <c r="B26" s="31"/>
      <c r="C26" s="527"/>
      <c r="D26" s="600"/>
      <c r="E26" s="600"/>
      <c r="F26" s="600"/>
      <c r="G26" s="600"/>
      <c r="H26" s="601"/>
      <c r="I26" s="471"/>
      <c r="J26" s="471"/>
      <c r="K26" s="509"/>
    </row>
    <row r="27" spans="1:11" ht="15" customHeight="1" hidden="1">
      <c r="A27" s="13" t="s">
        <v>540</v>
      </c>
      <c r="B27" s="31">
        <v>13</v>
      </c>
      <c r="C27" s="520" t="s">
        <v>592</v>
      </c>
      <c r="D27" s="600"/>
      <c r="E27" s="600"/>
      <c r="F27" s="600"/>
      <c r="G27" s="600"/>
      <c r="H27" s="601"/>
      <c r="I27" s="471">
        <v>514</v>
      </c>
      <c r="J27" s="471">
        <v>530</v>
      </c>
      <c r="K27" s="520" t="s">
        <v>593</v>
      </c>
    </row>
    <row r="28" spans="1:11" ht="51.75" customHeight="1" hidden="1">
      <c r="A28" s="13"/>
      <c r="B28" s="31"/>
      <c r="C28" s="527"/>
      <c r="D28" s="600"/>
      <c r="E28" s="600"/>
      <c r="F28" s="600"/>
      <c r="G28" s="600"/>
      <c r="H28" s="601"/>
      <c r="I28" s="471"/>
      <c r="J28" s="471"/>
      <c r="K28" s="509"/>
    </row>
    <row r="29" spans="1:11" ht="15" customHeight="1">
      <c r="A29" s="13" t="s">
        <v>507</v>
      </c>
      <c r="B29" s="31">
        <v>13</v>
      </c>
      <c r="C29" s="520" t="s">
        <v>592</v>
      </c>
      <c r="D29" s="600"/>
      <c r="E29" s="600"/>
      <c r="F29" s="600"/>
      <c r="G29" s="600"/>
      <c r="H29" s="601"/>
      <c r="I29" s="471">
        <v>518</v>
      </c>
      <c r="J29" s="471">
        <v>530</v>
      </c>
      <c r="K29" s="520" t="s">
        <v>592</v>
      </c>
    </row>
    <row r="30" spans="1:11" ht="51.75" customHeight="1">
      <c r="A30" s="13"/>
      <c r="B30" s="31"/>
      <c r="C30" s="527"/>
      <c r="D30" s="600"/>
      <c r="E30" s="600"/>
      <c r="F30" s="600"/>
      <c r="G30" s="600"/>
      <c r="H30" s="601"/>
      <c r="I30" s="471"/>
      <c r="J30" s="471"/>
      <c r="K30" s="509"/>
    </row>
    <row r="31" spans="1:11" ht="15" customHeight="1">
      <c r="A31" s="13" t="s">
        <v>545</v>
      </c>
      <c r="B31" s="31">
        <v>12</v>
      </c>
      <c r="C31" s="520" t="s">
        <v>687</v>
      </c>
      <c r="D31" s="600"/>
      <c r="E31" s="600"/>
      <c r="F31" s="600"/>
      <c r="G31" s="600"/>
      <c r="H31" s="601"/>
      <c r="I31" s="472">
        <v>537</v>
      </c>
      <c r="J31" s="472">
        <v>537</v>
      </c>
      <c r="K31" s="520" t="s">
        <v>687</v>
      </c>
    </row>
    <row r="32" spans="1:11" ht="51.75" customHeight="1">
      <c r="A32" s="13"/>
      <c r="B32" s="31"/>
      <c r="C32" s="527"/>
      <c r="D32" s="600"/>
      <c r="E32" s="600"/>
      <c r="F32" s="600"/>
      <c r="G32" s="600"/>
      <c r="H32" s="601"/>
      <c r="I32" s="471"/>
      <c r="J32" s="471"/>
      <c r="K32" s="509"/>
    </row>
    <row r="33" spans="1:11" ht="15" customHeight="1">
      <c r="A33" s="13" t="s">
        <v>564</v>
      </c>
      <c r="B33" s="31">
        <v>12</v>
      </c>
      <c r="C33" s="520" t="s">
        <v>687</v>
      </c>
      <c r="D33" s="600"/>
      <c r="E33" s="600"/>
      <c r="F33" s="600"/>
      <c r="G33" s="600"/>
      <c r="H33" s="601"/>
      <c r="I33" s="472">
        <v>572.3</v>
      </c>
      <c r="J33" s="472">
        <v>580.5</v>
      </c>
      <c r="K33" s="520" t="s">
        <v>687</v>
      </c>
    </row>
    <row r="34" spans="1:11" ht="51.75" customHeight="1">
      <c r="A34" s="13"/>
      <c r="B34" s="31"/>
      <c r="C34" s="527"/>
      <c r="D34" s="600"/>
      <c r="E34" s="600"/>
      <c r="F34" s="600"/>
      <c r="G34" s="600"/>
      <c r="H34" s="601"/>
      <c r="I34" s="34"/>
      <c r="J34" s="34"/>
      <c r="K34" s="509"/>
    </row>
    <row r="35" spans="1:11" ht="15" customHeight="1">
      <c r="A35" s="130" t="s">
        <v>678</v>
      </c>
      <c r="B35" s="31">
        <v>13</v>
      </c>
      <c r="C35" s="520" t="s">
        <v>686</v>
      </c>
      <c r="D35" s="600"/>
      <c r="E35" s="600"/>
      <c r="F35" s="600"/>
      <c r="G35" s="600"/>
      <c r="H35" s="601"/>
      <c r="I35" s="472">
        <v>572.3</v>
      </c>
      <c r="J35" s="472">
        <v>580.5</v>
      </c>
      <c r="K35" s="520" t="s">
        <v>686</v>
      </c>
    </row>
    <row r="36" spans="1:11" ht="51.75" customHeight="1">
      <c r="A36" s="13"/>
      <c r="B36" s="31"/>
      <c r="C36" s="527"/>
      <c r="D36" s="600"/>
      <c r="E36" s="600"/>
      <c r="F36" s="600"/>
      <c r="G36" s="600"/>
      <c r="H36" s="601"/>
      <c r="I36" s="34"/>
      <c r="J36" s="34"/>
      <c r="K36" s="509"/>
    </row>
    <row r="37" spans="1:11" ht="15" customHeight="1">
      <c r="A37" s="130" t="s">
        <v>681</v>
      </c>
      <c r="B37" s="31">
        <v>13</v>
      </c>
      <c r="C37" s="520" t="s">
        <v>688</v>
      </c>
      <c r="D37" s="600"/>
      <c r="E37" s="600"/>
      <c r="F37" s="600"/>
      <c r="G37" s="600"/>
      <c r="H37" s="601"/>
      <c r="I37" s="455">
        <f>SUM(I41:I58)</f>
        <v>583.6</v>
      </c>
      <c r="J37" s="455">
        <f>SUM(J41:J58)</f>
        <v>591.8</v>
      </c>
      <c r="K37" s="520" t="s">
        <v>688</v>
      </c>
    </row>
    <row r="38" spans="1:11" ht="51.75" customHeight="1">
      <c r="A38" s="13"/>
      <c r="B38" s="31"/>
      <c r="C38" s="527"/>
      <c r="D38" s="600"/>
      <c r="E38" s="600"/>
      <c r="F38" s="600"/>
      <c r="G38" s="600"/>
      <c r="H38" s="601"/>
      <c r="I38" s="34"/>
      <c r="J38" s="34"/>
      <c r="K38" s="509"/>
    </row>
    <row r="39" spans="1:11" ht="16.5" customHeight="1">
      <c r="A39" s="36"/>
      <c r="B39" s="37"/>
      <c r="C39" s="10"/>
      <c r="D39" s="38"/>
      <c r="E39" s="38"/>
      <c r="F39" s="35"/>
      <c r="G39" s="35"/>
      <c r="H39" s="34"/>
      <c r="I39" s="34"/>
      <c r="J39" s="34"/>
      <c r="K39" s="38"/>
    </row>
    <row r="40" spans="1:11" ht="15" customHeight="1" hidden="1">
      <c r="A40" s="171" t="s">
        <v>383</v>
      </c>
      <c r="B40" s="31">
        <v>59</v>
      </c>
      <c r="C40" s="31" t="s">
        <v>64</v>
      </c>
      <c r="D40" s="31" t="s">
        <v>142</v>
      </c>
      <c r="E40" s="172" t="s">
        <v>497</v>
      </c>
      <c r="F40" s="212" t="s">
        <v>324</v>
      </c>
      <c r="G40" s="212" t="s">
        <v>324</v>
      </c>
      <c r="H40" s="212" t="s">
        <v>324</v>
      </c>
      <c r="I40" s="212" t="s">
        <v>324</v>
      </c>
      <c r="J40" s="212" t="s">
        <v>324</v>
      </c>
      <c r="K40" s="173" t="s">
        <v>143</v>
      </c>
    </row>
    <row r="41" spans="1:11" ht="15" customHeight="1">
      <c r="A41" s="171" t="s">
        <v>290</v>
      </c>
      <c r="B41" s="31">
        <v>86</v>
      </c>
      <c r="C41" s="31" t="s">
        <v>64</v>
      </c>
      <c r="D41" s="31" t="s">
        <v>387</v>
      </c>
      <c r="E41" s="450" t="s">
        <v>500</v>
      </c>
      <c r="F41" s="269">
        <v>12</v>
      </c>
      <c r="G41" s="269">
        <v>82</v>
      </c>
      <c r="H41" s="269">
        <v>3.8</v>
      </c>
      <c r="I41" s="269">
        <v>21</v>
      </c>
      <c r="J41" s="269">
        <v>21</v>
      </c>
      <c r="K41" s="173" t="s">
        <v>602</v>
      </c>
    </row>
    <row r="42" spans="1:11" ht="15" customHeight="1">
      <c r="A42" s="171" t="s">
        <v>287</v>
      </c>
      <c r="B42" s="31">
        <v>58</v>
      </c>
      <c r="C42" s="174" t="s">
        <v>149</v>
      </c>
      <c r="D42" s="31" t="s">
        <v>154</v>
      </c>
      <c r="E42" s="175" t="s">
        <v>501</v>
      </c>
      <c r="F42" s="269">
        <v>19</v>
      </c>
      <c r="G42" s="269">
        <v>145</v>
      </c>
      <c r="H42" s="269">
        <v>3.9</v>
      </c>
      <c r="I42" s="269">
        <v>23.8</v>
      </c>
      <c r="J42" s="269">
        <v>23.8</v>
      </c>
      <c r="K42" s="173" t="s">
        <v>602</v>
      </c>
    </row>
    <row r="43" spans="1:11" ht="15" customHeight="1">
      <c r="A43" s="171" t="s">
        <v>401</v>
      </c>
      <c r="B43" s="31">
        <v>63</v>
      </c>
      <c r="C43" s="174" t="s">
        <v>149</v>
      </c>
      <c r="D43" s="31" t="s">
        <v>154</v>
      </c>
      <c r="E43" s="175" t="s">
        <v>499</v>
      </c>
      <c r="F43" s="269">
        <v>3.5</v>
      </c>
      <c r="G43" s="269">
        <v>46</v>
      </c>
      <c r="H43" s="269">
        <v>13.89</v>
      </c>
      <c r="I43" s="269">
        <v>45.2</v>
      </c>
      <c r="J43" s="269">
        <v>45.2</v>
      </c>
      <c r="K43" s="173" t="s">
        <v>602</v>
      </c>
    </row>
    <row r="44" spans="1:11" ht="15" customHeight="1">
      <c r="A44" s="176" t="s">
        <v>288</v>
      </c>
      <c r="B44" s="148">
        <v>66</v>
      </c>
      <c r="C44" s="440" t="s">
        <v>149</v>
      </c>
      <c r="D44" s="148" t="s">
        <v>154</v>
      </c>
      <c r="E44" s="441" t="s">
        <v>499</v>
      </c>
      <c r="F44" s="271">
        <v>4.2</v>
      </c>
      <c r="G44" s="271">
        <v>445</v>
      </c>
      <c r="H44" s="271">
        <v>14.3</v>
      </c>
      <c r="I44" s="271">
        <v>57</v>
      </c>
      <c r="J44" s="271">
        <v>57</v>
      </c>
      <c r="K44" s="296" t="s">
        <v>602</v>
      </c>
    </row>
    <row r="45" spans="1:11" s="18" customFormat="1" ht="42.75" customHeight="1">
      <c r="A45" s="442" t="s">
        <v>661</v>
      </c>
      <c r="B45" s="1"/>
      <c r="C45" s="16"/>
      <c r="D45" s="16"/>
      <c r="E45" s="16"/>
      <c r="F45" s="17"/>
      <c r="G45" s="17"/>
      <c r="H45" s="17"/>
      <c r="I45" s="17"/>
      <c r="J45" s="17"/>
      <c r="K45" s="16"/>
    </row>
    <row r="46" spans="1:11" ht="24.75" customHeight="1">
      <c r="A46" s="19" t="s">
        <v>321</v>
      </c>
      <c r="B46" s="20" t="s">
        <v>78</v>
      </c>
      <c r="C46" s="21" t="s">
        <v>29</v>
      </c>
      <c r="D46" s="23" t="s">
        <v>30</v>
      </c>
      <c r="E46" s="23" t="s">
        <v>223</v>
      </c>
      <c r="F46" s="24" t="s">
        <v>224</v>
      </c>
      <c r="G46" s="24" t="s">
        <v>225</v>
      </c>
      <c r="H46" s="24" t="s">
        <v>391</v>
      </c>
      <c r="I46" s="24" t="s">
        <v>2</v>
      </c>
      <c r="J46" s="24" t="s">
        <v>440</v>
      </c>
      <c r="K46" s="25" t="s">
        <v>32</v>
      </c>
    </row>
    <row r="47" spans="1:11" ht="24.75">
      <c r="A47" s="26" t="s">
        <v>33</v>
      </c>
      <c r="B47" s="27" t="s">
        <v>28</v>
      </c>
      <c r="C47" s="26" t="s">
        <v>34</v>
      </c>
      <c r="D47" s="28"/>
      <c r="E47" s="28"/>
      <c r="F47" s="29" t="s">
        <v>35</v>
      </c>
      <c r="G47" s="29" t="s">
        <v>35</v>
      </c>
      <c r="H47" s="29" t="s">
        <v>6</v>
      </c>
      <c r="I47" s="12" t="s">
        <v>132</v>
      </c>
      <c r="J47" s="12" t="s">
        <v>132</v>
      </c>
      <c r="K47" s="28"/>
    </row>
    <row r="48" spans="1:11" ht="15" customHeight="1">
      <c r="A48" s="500" t="s">
        <v>295</v>
      </c>
      <c r="B48" s="124">
        <v>48</v>
      </c>
      <c r="C48" s="501" t="s">
        <v>150</v>
      </c>
      <c r="D48" s="124" t="s">
        <v>153</v>
      </c>
      <c r="E48" s="502" t="s">
        <v>548</v>
      </c>
      <c r="F48" s="452">
        <v>5.7</v>
      </c>
      <c r="G48" s="452">
        <v>27</v>
      </c>
      <c r="H48" s="452">
        <v>5.6</v>
      </c>
      <c r="I48" s="452">
        <v>30.8</v>
      </c>
      <c r="J48" s="452">
        <v>30.8</v>
      </c>
      <c r="K48" s="453" t="s">
        <v>602</v>
      </c>
    </row>
    <row r="49" spans="1:11" ht="15" customHeight="1">
      <c r="A49" s="171" t="s">
        <v>286</v>
      </c>
      <c r="B49" s="31">
        <v>70</v>
      </c>
      <c r="C49" s="174" t="s">
        <v>150</v>
      </c>
      <c r="D49" s="31" t="s">
        <v>154</v>
      </c>
      <c r="E49" s="175" t="s">
        <v>388</v>
      </c>
      <c r="F49" s="269">
        <v>12</v>
      </c>
      <c r="G49" s="269">
        <v>500</v>
      </c>
      <c r="H49" s="269">
        <v>17.8</v>
      </c>
      <c r="I49" s="503">
        <v>67.8</v>
      </c>
      <c r="J49" s="504">
        <v>67.8</v>
      </c>
      <c r="K49" s="173" t="s">
        <v>602</v>
      </c>
    </row>
    <row r="50" spans="1:11" ht="15" customHeight="1">
      <c r="A50" s="171" t="s">
        <v>293</v>
      </c>
      <c r="B50" s="31">
        <v>56</v>
      </c>
      <c r="C50" s="174" t="s">
        <v>151</v>
      </c>
      <c r="D50" s="31" t="s">
        <v>153</v>
      </c>
      <c r="E50" s="175" t="s">
        <v>68</v>
      </c>
      <c r="F50" s="269">
        <v>11.3</v>
      </c>
      <c r="G50" s="269">
        <v>600</v>
      </c>
      <c r="H50" s="269">
        <v>39.3</v>
      </c>
      <c r="I50" s="503">
        <v>168.9</v>
      </c>
      <c r="J50" s="504">
        <v>168.9</v>
      </c>
      <c r="K50" s="173" t="s">
        <v>602</v>
      </c>
    </row>
    <row r="51" spans="1:11" ht="15" customHeight="1">
      <c r="A51" s="171" t="s">
        <v>289</v>
      </c>
      <c r="B51" s="31">
        <v>71</v>
      </c>
      <c r="C51" s="174" t="s">
        <v>152</v>
      </c>
      <c r="D51" s="31" t="s">
        <v>153</v>
      </c>
      <c r="E51" s="175" t="s">
        <v>549</v>
      </c>
      <c r="F51" s="269">
        <v>9.7</v>
      </c>
      <c r="G51" s="269">
        <v>529</v>
      </c>
      <c r="H51" s="269">
        <v>9.9</v>
      </c>
      <c r="I51" s="503">
        <v>30.9</v>
      </c>
      <c r="J51" s="504">
        <v>30.9</v>
      </c>
      <c r="K51" s="173" t="s">
        <v>602</v>
      </c>
    </row>
    <row r="52" spans="1:11" ht="15" customHeight="1">
      <c r="A52" s="171" t="s">
        <v>292</v>
      </c>
      <c r="B52" s="31">
        <v>57</v>
      </c>
      <c r="C52" s="31" t="s">
        <v>64</v>
      </c>
      <c r="D52" s="31" t="s">
        <v>153</v>
      </c>
      <c r="E52" s="172" t="s">
        <v>160</v>
      </c>
      <c r="F52" s="269">
        <v>5</v>
      </c>
      <c r="G52" s="269">
        <v>210</v>
      </c>
      <c r="H52" s="269">
        <v>5.4</v>
      </c>
      <c r="I52" s="503">
        <v>37</v>
      </c>
      <c r="J52" s="504">
        <v>37</v>
      </c>
      <c r="K52" s="173" t="s">
        <v>602</v>
      </c>
    </row>
    <row r="53" spans="1:11" ht="15" customHeight="1">
      <c r="A53" s="171" t="s">
        <v>382</v>
      </c>
      <c r="B53" s="31">
        <v>59</v>
      </c>
      <c r="C53" s="31" t="s">
        <v>64</v>
      </c>
      <c r="D53" s="31" t="s">
        <v>140</v>
      </c>
      <c r="E53" s="175" t="s">
        <v>498</v>
      </c>
      <c r="F53" s="269">
        <v>2.31</v>
      </c>
      <c r="G53" s="269">
        <v>900</v>
      </c>
      <c r="H53" s="269">
        <v>17.2</v>
      </c>
      <c r="I53" s="503">
        <v>48.6</v>
      </c>
      <c r="J53" s="504">
        <v>48.6</v>
      </c>
      <c r="K53" s="173" t="s">
        <v>602</v>
      </c>
    </row>
    <row r="54" spans="1:11" ht="15" customHeight="1">
      <c r="A54" s="171" t="s">
        <v>294</v>
      </c>
      <c r="B54" s="31">
        <v>59</v>
      </c>
      <c r="C54" s="31" t="s">
        <v>64</v>
      </c>
      <c r="D54" s="31" t="s">
        <v>140</v>
      </c>
      <c r="E54" s="175" t="s">
        <v>68</v>
      </c>
      <c r="F54" s="269">
        <v>5</v>
      </c>
      <c r="G54" s="269">
        <v>90</v>
      </c>
      <c r="H54" s="269">
        <v>1.99</v>
      </c>
      <c r="I54" s="503">
        <v>7.9</v>
      </c>
      <c r="J54" s="504">
        <v>7.9</v>
      </c>
      <c r="K54" s="173" t="s">
        <v>602</v>
      </c>
    </row>
    <row r="55" spans="1:11" ht="15" customHeight="1">
      <c r="A55" s="171" t="s">
        <v>402</v>
      </c>
      <c r="B55" s="31">
        <v>59</v>
      </c>
      <c r="C55" s="31" t="s">
        <v>64</v>
      </c>
      <c r="D55" s="31" t="s">
        <v>140</v>
      </c>
      <c r="E55" s="172" t="s">
        <v>191</v>
      </c>
      <c r="F55" s="269">
        <v>10</v>
      </c>
      <c r="G55" s="269">
        <v>70</v>
      </c>
      <c r="H55" s="269">
        <v>2.5</v>
      </c>
      <c r="I55" s="503">
        <v>9</v>
      </c>
      <c r="J55" s="504">
        <v>9</v>
      </c>
      <c r="K55" s="173" t="s">
        <v>602</v>
      </c>
    </row>
    <row r="56" spans="1:11" ht="15" customHeight="1">
      <c r="A56" s="176" t="s">
        <v>594</v>
      </c>
      <c r="B56" s="148">
        <v>98</v>
      </c>
      <c r="C56" s="148" t="s">
        <v>64</v>
      </c>
      <c r="D56" s="148" t="s">
        <v>387</v>
      </c>
      <c r="E56" s="177" t="s">
        <v>500</v>
      </c>
      <c r="F56" s="271">
        <v>13.2</v>
      </c>
      <c r="G56" s="271">
        <v>200</v>
      </c>
      <c r="H56" s="271">
        <v>12</v>
      </c>
      <c r="I56" s="271">
        <v>35.7</v>
      </c>
      <c r="J56" s="271">
        <v>43.9</v>
      </c>
      <c r="K56" s="296" t="s">
        <v>602</v>
      </c>
    </row>
    <row r="57" ht="16.5" hidden="1">
      <c r="A57" s="10" t="s">
        <v>524</v>
      </c>
    </row>
    <row r="58" ht="16.5" hidden="1">
      <c r="A58" s="10" t="s">
        <v>503</v>
      </c>
    </row>
    <row r="59" ht="16.5">
      <c r="A59" s="36"/>
    </row>
    <row r="60" spans="1:8" ht="16.5">
      <c r="A60" s="36"/>
      <c r="H60" s="264">
        <v>147.58</v>
      </c>
    </row>
    <row r="61" ht="16.5">
      <c r="A61" s="36"/>
    </row>
  </sheetData>
  <sheetProtection/>
  <mergeCells count="24">
    <mergeCell ref="C29:H30"/>
    <mergeCell ref="K29:K30"/>
    <mergeCell ref="C15:H16"/>
    <mergeCell ref="K15:K16"/>
    <mergeCell ref="C17:H18"/>
    <mergeCell ref="K17:K18"/>
    <mergeCell ref="C19:H20"/>
    <mergeCell ref="K19:K20"/>
    <mergeCell ref="C21:H22"/>
    <mergeCell ref="K21:K22"/>
    <mergeCell ref="K23:K24"/>
    <mergeCell ref="C23:H24"/>
    <mergeCell ref="C25:H26"/>
    <mergeCell ref="K25:K26"/>
    <mergeCell ref="C27:H28"/>
    <mergeCell ref="K27:K28"/>
    <mergeCell ref="C31:H32"/>
    <mergeCell ref="K31:K32"/>
    <mergeCell ref="C37:H38"/>
    <mergeCell ref="K37:K38"/>
    <mergeCell ref="C33:H34"/>
    <mergeCell ref="K33:K34"/>
    <mergeCell ref="C35:H36"/>
    <mergeCell ref="K35:K36"/>
  </mergeCells>
  <printOptions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42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7" width="8.625" style="5" customWidth="1"/>
    <col min="8" max="8" width="10.625" style="5" customWidth="1"/>
    <col min="9" max="10" width="11.625" style="5" customWidth="1"/>
    <col min="11" max="11" width="23.00390625" style="6" customWidth="1"/>
    <col min="12" max="16384" width="9.00390625" style="6" customWidth="1"/>
  </cols>
  <sheetData>
    <row r="1" spans="1:11" s="15" customFormat="1" ht="27">
      <c r="A1" s="1" t="s">
        <v>625</v>
      </c>
      <c r="B1" s="1"/>
      <c r="C1" s="1"/>
      <c r="D1" s="1"/>
      <c r="E1" s="1"/>
      <c r="F1" s="14"/>
      <c r="G1" s="14"/>
      <c r="H1" s="14"/>
      <c r="I1" s="14"/>
      <c r="J1" s="14"/>
      <c r="K1" s="1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320</v>
      </c>
      <c r="B3" s="20" t="s">
        <v>78</v>
      </c>
      <c r="C3" s="21" t="s">
        <v>29</v>
      </c>
      <c r="D3" s="22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1.75" customHeight="1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s="87" customFormat="1" ht="12.75" customHeight="1" hidden="1">
      <c r="A5" s="85" t="s">
        <v>80</v>
      </c>
      <c r="B5" s="31">
        <v>2</v>
      </c>
      <c r="C5" s="32" t="s">
        <v>81</v>
      </c>
      <c r="D5" s="33"/>
      <c r="E5" s="33"/>
      <c r="F5" s="96">
        <v>129.7</v>
      </c>
      <c r="G5" s="96">
        <v>710</v>
      </c>
      <c r="H5" s="96">
        <v>1024</v>
      </c>
      <c r="I5" s="96">
        <v>359</v>
      </c>
      <c r="J5" s="96">
        <v>406</v>
      </c>
      <c r="K5" s="33" t="s">
        <v>81</v>
      </c>
    </row>
    <row r="6" spans="1:11" s="87" customFormat="1" ht="12.75" customHeight="1" hidden="1">
      <c r="A6" s="13" t="s">
        <v>82</v>
      </c>
      <c r="B6" s="40">
        <v>2</v>
      </c>
      <c r="C6" s="2" t="s">
        <v>81</v>
      </c>
      <c r="D6" s="23"/>
      <c r="E6" s="23"/>
      <c r="F6" s="96">
        <v>129.7</v>
      </c>
      <c r="G6" s="96">
        <v>710</v>
      </c>
      <c r="H6" s="96">
        <v>1024</v>
      </c>
      <c r="I6" s="96">
        <v>359</v>
      </c>
      <c r="J6" s="96">
        <v>406</v>
      </c>
      <c r="K6" s="23" t="s">
        <v>81</v>
      </c>
    </row>
    <row r="7" spans="1:11" s="87" customFormat="1" ht="12.75" customHeight="1" hidden="1">
      <c r="A7" s="13" t="s">
        <v>7</v>
      </c>
      <c r="B7" s="40">
        <v>2</v>
      </c>
      <c r="C7" s="2" t="s">
        <v>81</v>
      </c>
      <c r="D7" s="23"/>
      <c r="E7" s="23"/>
      <c r="F7" s="96">
        <v>129.7</v>
      </c>
      <c r="G7" s="96">
        <v>710</v>
      </c>
      <c r="H7" s="96">
        <v>1024</v>
      </c>
      <c r="I7" s="96">
        <v>359</v>
      </c>
      <c r="J7" s="96">
        <v>406</v>
      </c>
      <c r="K7" s="23" t="s">
        <v>81</v>
      </c>
    </row>
    <row r="8" spans="1:11" s="87" customFormat="1" ht="12.75" customHeight="1" hidden="1">
      <c r="A8" s="92" t="s">
        <v>8</v>
      </c>
      <c r="B8" s="93">
        <v>2</v>
      </c>
      <c r="C8" s="94" t="s">
        <v>81</v>
      </c>
      <c r="D8" s="95"/>
      <c r="E8" s="95"/>
      <c r="F8" s="96">
        <v>129.7</v>
      </c>
      <c r="G8" s="96">
        <v>710</v>
      </c>
      <c r="H8" s="96">
        <v>1024</v>
      </c>
      <c r="I8" s="96">
        <v>327</v>
      </c>
      <c r="J8" s="96">
        <v>406</v>
      </c>
      <c r="K8" s="23" t="s">
        <v>81</v>
      </c>
    </row>
    <row r="9" spans="1:11" s="87" customFormat="1" ht="15" customHeight="1" hidden="1">
      <c r="A9" s="13" t="s">
        <v>9</v>
      </c>
      <c r="B9" s="40">
        <v>2</v>
      </c>
      <c r="C9" s="118" t="s">
        <v>120</v>
      </c>
      <c r="D9" s="119"/>
      <c r="E9" s="109"/>
      <c r="F9" s="120"/>
      <c r="G9" s="121"/>
      <c r="H9" s="96">
        <v>1024</v>
      </c>
      <c r="I9" s="96">
        <v>327</v>
      </c>
      <c r="J9" s="96">
        <v>406</v>
      </c>
      <c r="K9" s="23" t="s">
        <v>81</v>
      </c>
    </row>
    <row r="10" spans="1:11" s="87" customFormat="1" ht="16.5" customHeight="1" hidden="1">
      <c r="A10" s="13" t="s">
        <v>10</v>
      </c>
      <c r="B10" s="40">
        <v>2</v>
      </c>
      <c r="C10" s="514" t="s">
        <v>342</v>
      </c>
      <c r="D10" s="515"/>
      <c r="E10" s="515"/>
      <c r="F10" s="515"/>
      <c r="G10" s="515"/>
      <c r="H10" s="516"/>
      <c r="I10" s="96">
        <v>32700</v>
      </c>
      <c r="J10" s="96">
        <v>40600</v>
      </c>
      <c r="K10" s="25" t="s">
        <v>81</v>
      </c>
    </row>
    <row r="11" spans="1:11" s="87" customFormat="1" ht="15" customHeight="1" hidden="1">
      <c r="A11" s="13" t="s">
        <v>74</v>
      </c>
      <c r="B11" s="40">
        <v>2</v>
      </c>
      <c r="C11" s="514" t="s">
        <v>342</v>
      </c>
      <c r="D11" s="515"/>
      <c r="E11" s="515"/>
      <c r="F11" s="515"/>
      <c r="G11" s="515"/>
      <c r="H11" s="516"/>
      <c r="I11" s="96">
        <v>327</v>
      </c>
      <c r="J11" s="96">
        <v>406</v>
      </c>
      <c r="K11" s="25" t="s">
        <v>81</v>
      </c>
    </row>
    <row r="12" spans="1:11" s="87" customFormat="1" ht="13.5" customHeight="1" hidden="1">
      <c r="A12" s="13" t="s">
        <v>88</v>
      </c>
      <c r="B12" s="40">
        <v>2</v>
      </c>
      <c r="C12" s="514" t="s">
        <v>342</v>
      </c>
      <c r="D12" s="515"/>
      <c r="E12" s="515"/>
      <c r="F12" s="515"/>
      <c r="G12" s="515"/>
      <c r="H12" s="516"/>
      <c r="I12" s="96">
        <v>32700</v>
      </c>
      <c r="J12" s="96">
        <v>40600</v>
      </c>
      <c r="K12" s="25" t="s">
        <v>81</v>
      </c>
    </row>
    <row r="13" spans="1:11" s="87" customFormat="1" ht="13.5" customHeight="1" hidden="1">
      <c r="A13" s="13" t="s">
        <v>77</v>
      </c>
      <c r="B13" s="40">
        <v>2</v>
      </c>
      <c r="C13" s="514" t="s">
        <v>342</v>
      </c>
      <c r="D13" s="515"/>
      <c r="E13" s="515"/>
      <c r="F13" s="515"/>
      <c r="G13" s="515"/>
      <c r="H13" s="516"/>
      <c r="I13" s="283">
        <v>32700</v>
      </c>
      <c r="J13" s="283">
        <v>40600</v>
      </c>
      <c r="K13" s="25" t="s">
        <v>81</v>
      </c>
    </row>
    <row r="14" spans="1:11" s="87" customFormat="1" ht="13.5" customHeight="1" hidden="1">
      <c r="A14" s="13" t="s">
        <v>108</v>
      </c>
      <c r="B14" s="40">
        <v>2</v>
      </c>
      <c r="C14" s="514" t="s">
        <v>342</v>
      </c>
      <c r="D14" s="515"/>
      <c r="E14" s="515"/>
      <c r="F14" s="515"/>
      <c r="G14" s="515"/>
      <c r="H14" s="516"/>
      <c r="I14" s="283">
        <v>32700</v>
      </c>
      <c r="J14" s="283">
        <v>40600</v>
      </c>
      <c r="K14" s="25" t="s">
        <v>81</v>
      </c>
    </row>
    <row r="15" spans="1:11" s="250" customFormat="1" ht="14.25" customHeight="1" hidden="1">
      <c r="A15" s="85" t="s">
        <v>423</v>
      </c>
      <c r="B15" s="31">
        <v>10</v>
      </c>
      <c r="C15" s="509" t="s">
        <v>227</v>
      </c>
      <c r="D15" s="517"/>
      <c r="E15" s="517"/>
      <c r="F15" s="517"/>
      <c r="G15" s="517"/>
      <c r="H15" s="518"/>
      <c r="I15" s="283">
        <v>34939.95</v>
      </c>
      <c r="J15" s="283">
        <v>41708.75</v>
      </c>
      <c r="K15" s="513" t="s">
        <v>226</v>
      </c>
    </row>
    <row r="16" spans="1:11" s="250" customFormat="1" ht="14.25" customHeight="1" hidden="1">
      <c r="A16" s="251"/>
      <c r="B16" s="252"/>
      <c r="C16" s="519"/>
      <c r="D16" s="517"/>
      <c r="E16" s="517"/>
      <c r="F16" s="517"/>
      <c r="G16" s="517"/>
      <c r="H16" s="518"/>
      <c r="I16" s="284"/>
      <c r="J16" s="284"/>
      <c r="K16" s="513"/>
    </row>
    <row r="17" spans="1:11" s="250" customFormat="1" ht="14.25" customHeight="1" hidden="1">
      <c r="A17" s="251"/>
      <c r="B17" s="252"/>
      <c r="C17" s="519"/>
      <c r="D17" s="517"/>
      <c r="E17" s="517"/>
      <c r="F17" s="517"/>
      <c r="G17" s="517"/>
      <c r="H17" s="518"/>
      <c r="I17" s="284"/>
      <c r="J17" s="284"/>
      <c r="K17" s="513"/>
    </row>
    <row r="18" spans="1:11" s="87" customFormat="1" ht="15" customHeight="1" hidden="1">
      <c r="A18" s="13" t="s">
        <v>424</v>
      </c>
      <c r="B18" s="40">
        <v>11</v>
      </c>
      <c r="C18" s="509" t="s">
        <v>348</v>
      </c>
      <c r="D18" s="510"/>
      <c r="E18" s="510"/>
      <c r="F18" s="510"/>
      <c r="G18" s="510"/>
      <c r="H18" s="511"/>
      <c r="I18" s="283">
        <v>34998.75</v>
      </c>
      <c r="J18" s="283">
        <v>41843.45</v>
      </c>
      <c r="K18" s="513" t="s">
        <v>349</v>
      </c>
    </row>
    <row r="19" spans="1:11" ht="15" customHeight="1" hidden="1">
      <c r="A19" s="36"/>
      <c r="B19" s="37"/>
      <c r="C19" s="512"/>
      <c r="D19" s="510"/>
      <c r="E19" s="510"/>
      <c r="F19" s="510"/>
      <c r="G19" s="510"/>
      <c r="H19" s="511"/>
      <c r="I19" s="283"/>
      <c r="J19" s="283"/>
      <c r="K19" s="513"/>
    </row>
    <row r="20" spans="1:11" ht="30" customHeight="1" hidden="1">
      <c r="A20" s="36"/>
      <c r="B20" s="37"/>
      <c r="C20" s="512"/>
      <c r="D20" s="510"/>
      <c r="E20" s="510"/>
      <c r="F20" s="510"/>
      <c r="G20" s="510"/>
      <c r="H20" s="511"/>
      <c r="I20" s="283"/>
      <c r="J20" s="283"/>
      <c r="K20" s="513"/>
    </row>
    <row r="21" spans="1:12" s="90" customFormat="1" ht="15" customHeight="1" hidden="1">
      <c r="A21" s="130" t="s">
        <v>425</v>
      </c>
      <c r="B21" s="40">
        <v>11</v>
      </c>
      <c r="C21" s="509" t="s">
        <v>348</v>
      </c>
      <c r="D21" s="510"/>
      <c r="E21" s="510"/>
      <c r="F21" s="510"/>
      <c r="G21" s="510"/>
      <c r="H21" s="511"/>
      <c r="I21" s="283">
        <v>35083</v>
      </c>
      <c r="J21" s="283">
        <v>41882</v>
      </c>
      <c r="K21" s="513" t="s">
        <v>349</v>
      </c>
      <c r="L21" s="89"/>
    </row>
    <row r="22" spans="1:12" s="90" customFormat="1" ht="15" customHeight="1" hidden="1">
      <c r="A22" s="158"/>
      <c r="B22" s="159"/>
      <c r="C22" s="512"/>
      <c r="D22" s="510"/>
      <c r="E22" s="510"/>
      <c r="F22" s="510"/>
      <c r="G22" s="510"/>
      <c r="H22" s="511"/>
      <c r="I22" s="91"/>
      <c r="J22" s="91"/>
      <c r="K22" s="513"/>
      <c r="L22" s="89"/>
    </row>
    <row r="23" spans="1:12" s="90" customFormat="1" ht="30" customHeight="1" hidden="1">
      <c r="A23" s="158"/>
      <c r="B23" s="159"/>
      <c r="C23" s="512"/>
      <c r="D23" s="510"/>
      <c r="E23" s="510"/>
      <c r="F23" s="510"/>
      <c r="G23" s="510"/>
      <c r="H23" s="511"/>
      <c r="I23" s="91"/>
      <c r="J23" s="91"/>
      <c r="K23" s="513"/>
      <c r="L23" s="89"/>
    </row>
    <row r="24" spans="1:12" s="90" customFormat="1" ht="15" customHeight="1" hidden="1">
      <c r="A24" s="130" t="s">
        <v>426</v>
      </c>
      <c r="B24" s="40">
        <v>11</v>
      </c>
      <c r="C24" s="509" t="s">
        <v>348</v>
      </c>
      <c r="D24" s="510"/>
      <c r="E24" s="510"/>
      <c r="F24" s="510"/>
      <c r="G24" s="510"/>
      <c r="H24" s="511"/>
      <c r="I24" s="283">
        <v>35083</v>
      </c>
      <c r="J24" s="283">
        <v>41882</v>
      </c>
      <c r="K24" s="513" t="s">
        <v>349</v>
      </c>
      <c r="L24" s="89"/>
    </row>
    <row r="25" spans="1:12" s="90" customFormat="1" ht="15" customHeight="1" hidden="1">
      <c r="A25" s="158"/>
      <c r="B25" s="159"/>
      <c r="C25" s="512"/>
      <c r="D25" s="510"/>
      <c r="E25" s="510"/>
      <c r="F25" s="510"/>
      <c r="G25" s="510"/>
      <c r="H25" s="511"/>
      <c r="I25" s="91"/>
      <c r="J25" s="91"/>
      <c r="K25" s="513"/>
      <c r="L25" s="89"/>
    </row>
    <row r="26" spans="1:12" s="90" customFormat="1" ht="30" customHeight="1" hidden="1">
      <c r="A26" s="158"/>
      <c r="B26" s="159"/>
      <c r="C26" s="512"/>
      <c r="D26" s="510"/>
      <c r="E26" s="510"/>
      <c r="F26" s="510"/>
      <c r="G26" s="510"/>
      <c r="H26" s="511"/>
      <c r="I26" s="91"/>
      <c r="J26" s="91"/>
      <c r="K26" s="513"/>
      <c r="L26" s="89"/>
    </row>
    <row r="27" spans="1:11" s="87" customFormat="1" ht="15" customHeight="1" hidden="1">
      <c r="A27" s="130" t="s">
        <v>427</v>
      </c>
      <c r="B27" s="40">
        <v>11</v>
      </c>
      <c r="C27" s="509" t="s">
        <v>348</v>
      </c>
      <c r="D27" s="510"/>
      <c r="E27" s="510"/>
      <c r="F27" s="510"/>
      <c r="G27" s="510"/>
      <c r="H27" s="511"/>
      <c r="I27" s="262">
        <v>35060</v>
      </c>
      <c r="J27" s="262">
        <v>41895</v>
      </c>
      <c r="K27" s="513" t="s">
        <v>349</v>
      </c>
    </row>
    <row r="28" spans="1:11" ht="15" customHeight="1" hidden="1">
      <c r="A28" s="36"/>
      <c r="B28" s="37"/>
      <c r="C28" s="512"/>
      <c r="D28" s="510"/>
      <c r="E28" s="510"/>
      <c r="F28" s="510"/>
      <c r="G28" s="510"/>
      <c r="H28" s="511"/>
      <c r="I28" s="96"/>
      <c r="J28" s="96"/>
      <c r="K28" s="513"/>
    </row>
    <row r="29" spans="1:11" ht="30" customHeight="1" hidden="1">
      <c r="A29" s="36"/>
      <c r="B29" s="37"/>
      <c r="C29" s="512"/>
      <c r="D29" s="510"/>
      <c r="E29" s="510"/>
      <c r="F29" s="510"/>
      <c r="G29" s="510"/>
      <c r="H29" s="511"/>
      <c r="I29" s="96"/>
      <c r="J29" s="96"/>
      <c r="K29" s="513"/>
    </row>
    <row r="30" spans="1:11" ht="15" customHeight="1" hidden="1">
      <c r="A30" s="130" t="s">
        <v>463</v>
      </c>
      <c r="B30" s="40">
        <v>11</v>
      </c>
      <c r="C30" s="509" t="s">
        <v>553</v>
      </c>
      <c r="D30" s="510"/>
      <c r="E30" s="510"/>
      <c r="F30" s="510"/>
      <c r="G30" s="510"/>
      <c r="H30" s="511"/>
      <c r="I30" s="454">
        <v>34192</v>
      </c>
      <c r="J30" s="454">
        <v>41348</v>
      </c>
      <c r="K30" s="513" t="s">
        <v>349</v>
      </c>
    </row>
    <row r="31" spans="1:11" ht="15" customHeight="1" hidden="1">
      <c r="A31" s="158"/>
      <c r="B31" s="159"/>
      <c r="C31" s="512"/>
      <c r="D31" s="510"/>
      <c r="E31" s="510"/>
      <c r="F31" s="510"/>
      <c r="G31" s="510"/>
      <c r="H31" s="511"/>
      <c r="I31" s="454"/>
      <c r="J31" s="454"/>
      <c r="K31" s="513"/>
    </row>
    <row r="32" spans="1:11" ht="30" customHeight="1" hidden="1">
      <c r="A32" s="158"/>
      <c r="B32" s="159"/>
      <c r="C32" s="512"/>
      <c r="D32" s="510"/>
      <c r="E32" s="510"/>
      <c r="F32" s="510"/>
      <c r="G32" s="510"/>
      <c r="H32" s="511"/>
      <c r="I32" s="454"/>
      <c r="J32" s="454"/>
      <c r="K32" s="513"/>
    </row>
    <row r="33" spans="1:11" ht="15" customHeight="1" hidden="1">
      <c r="A33" s="130" t="s">
        <v>468</v>
      </c>
      <c r="B33" s="40">
        <v>11</v>
      </c>
      <c r="C33" s="509" t="s">
        <v>348</v>
      </c>
      <c r="D33" s="510"/>
      <c r="E33" s="510"/>
      <c r="F33" s="510"/>
      <c r="G33" s="510"/>
      <c r="H33" s="511"/>
      <c r="I33" s="454">
        <v>34176</v>
      </c>
      <c r="J33" s="454">
        <v>41348</v>
      </c>
      <c r="K33" s="513" t="s">
        <v>349</v>
      </c>
    </row>
    <row r="34" spans="1:11" ht="15" customHeight="1" hidden="1">
      <c r="A34" s="158"/>
      <c r="B34" s="159"/>
      <c r="C34" s="512"/>
      <c r="D34" s="510"/>
      <c r="E34" s="510"/>
      <c r="F34" s="510"/>
      <c r="G34" s="510"/>
      <c r="H34" s="511"/>
      <c r="I34" s="454"/>
      <c r="J34" s="454"/>
      <c r="K34" s="513"/>
    </row>
    <row r="35" spans="1:11" ht="30" customHeight="1" hidden="1">
      <c r="A35" s="158"/>
      <c r="B35" s="159"/>
      <c r="C35" s="512"/>
      <c r="D35" s="510"/>
      <c r="E35" s="510"/>
      <c r="F35" s="510"/>
      <c r="G35" s="510"/>
      <c r="H35" s="511"/>
      <c r="I35" s="454"/>
      <c r="J35" s="454"/>
      <c r="K35" s="513"/>
    </row>
    <row r="36" spans="1:11" ht="15" customHeight="1">
      <c r="A36" s="130" t="s">
        <v>507</v>
      </c>
      <c r="B36" s="40">
        <v>8</v>
      </c>
      <c r="C36" s="509" t="s">
        <v>510</v>
      </c>
      <c r="D36" s="510"/>
      <c r="E36" s="510"/>
      <c r="F36" s="510"/>
      <c r="G36" s="510"/>
      <c r="H36" s="511"/>
      <c r="I36" s="454">
        <v>34160</v>
      </c>
      <c r="J36" s="454">
        <v>41348</v>
      </c>
      <c r="K36" s="513" t="s">
        <v>510</v>
      </c>
    </row>
    <row r="37" spans="1:11" ht="15" customHeight="1">
      <c r="A37" s="158"/>
      <c r="B37" s="159"/>
      <c r="C37" s="512"/>
      <c r="D37" s="510"/>
      <c r="E37" s="510"/>
      <c r="F37" s="510"/>
      <c r="G37" s="510"/>
      <c r="H37" s="511"/>
      <c r="I37" s="454"/>
      <c r="J37" s="454"/>
      <c r="K37" s="513"/>
    </row>
    <row r="38" spans="1:11" ht="13.5" customHeight="1">
      <c r="A38" s="158"/>
      <c r="B38" s="159"/>
      <c r="C38" s="512"/>
      <c r="D38" s="510"/>
      <c r="E38" s="510"/>
      <c r="F38" s="510"/>
      <c r="G38" s="510"/>
      <c r="H38" s="511"/>
      <c r="I38" s="454"/>
      <c r="J38" s="454"/>
      <c r="K38" s="513"/>
    </row>
    <row r="39" spans="1:11" ht="15" customHeight="1">
      <c r="A39" s="130" t="s">
        <v>545</v>
      </c>
      <c r="B39" s="40">
        <v>8</v>
      </c>
      <c r="C39" s="509" t="s">
        <v>510</v>
      </c>
      <c r="D39" s="510"/>
      <c r="E39" s="510"/>
      <c r="F39" s="510"/>
      <c r="G39" s="510"/>
      <c r="H39" s="511"/>
      <c r="I39" s="454">
        <v>34117</v>
      </c>
      <c r="J39" s="454">
        <v>41348</v>
      </c>
      <c r="K39" s="513" t="s">
        <v>510</v>
      </c>
    </row>
    <row r="40" spans="1:11" ht="15" customHeight="1">
      <c r="A40" s="158"/>
      <c r="B40" s="159"/>
      <c r="C40" s="512"/>
      <c r="D40" s="510"/>
      <c r="E40" s="510"/>
      <c r="F40" s="510"/>
      <c r="G40" s="510"/>
      <c r="H40" s="511"/>
      <c r="I40" s="455"/>
      <c r="J40" s="455"/>
      <c r="K40" s="513"/>
    </row>
    <row r="41" spans="1:11" ht="13.5" customHeight="1">
      <c r="A41" s="158"/>
      <c r="B41" s="159"/>
      <c r="C41" s="512"/>
      <c r="D41" s="510"/>
      <c r="E41" s="510"/>
      <c r="F41" s="510"/>
      <c r="G41" s="510"/>
      <c r="H41" s="511"/>
      <c r="I41" s="455"/>
      <c r="J41" s="455"/>
      <c r="K41" s="513"/>
    </row>
    <row r="42" spans="1:12" s="90" customFormat="1" ht="15" customHeight="1">
      <c r="A42" s="130" t="s">
        <v>551</v>
      </c>
      <c r="B42" s="40">
        <v>8</v>
      </c>
      <c r="C42" s="509" t="s">
        <v>510</v>
      </c>
      <c r="D42" s="510"/>
      <c r="E42" s="510"/>
      <c r="F42" s="510"/>
      <c r="G42" s="510"/>
      <c r="H42" s="511"/>
      <c r="I42" s="455">
        <v>34414.1</v>
      </c>
      <c r="J42" s="455">
        <v>41345.9</v>
      </c>
      <c r="K42" s="513" t="s">
        <v>510</v>
      </c>
      <c r="L42" s="89"/>
    </row>
    <row r="43" spans="1:12" s="90" customFormat="1" ht="15" customHeight="1">
      <c r="A43" s="158"/>
      <c r="B43" s="159"/>
      <c r="C43" s="512"/>
      <c r="D43" s="510"/>
      <c r="E43" s="510"/>
      <c r="F43" s="510"/>
      <c r="G43" s="510"/>
      <c r="H43" s="511"/>
      <c r="I43" s="159"/>
      <c r="J43" s="159"/>
      <c r="K43" s="513"/>
      <c r="L43" s="89"/>
    </row>
    <row r="44" spans="1:12" s="90" customFormat="1" ht="13.5" customHeight="1">
      <c r="A44" s="158"/>
      <c r="B44" s="159"/>
      <c r="C44" s="512"/>
      <c r="D44" s="510"/>
      <c r="E44" s="510"/>
      <c r="F44" s="510"/>
      <c r="G44" s="510"/>
      <c r="H44" s="511"/>
      <c r="I44" s="159"/>
      <c r="J44" s="159"/>
      <c r="K44" s="513"/>
      <c r="L44" s="89"/>
    </row>
    <row r="45" spans="1:12" s="90" customFormat="1" ht="15" customHeight="1">
      <c r="A45" s="130" t="s">
        <v>678</v>
      </c>
      <c r="B45" s="40">
        <v>8</v>
      </c>
      <c r="C45" s="509" t="s">
        <v>510</v>
      </c>
      <c r="D45" s="510"/>
      <c r="E45" s="510"/>
      <c r="F45" s="510"/>
      <c r="G45" s="510"/>
      <c r="H45" s="511"/>
      <c r="I45" s="455">
        <v>34300.7</v>
      </c>
      <c r="J45" s="455">
        <v>41334.5</v>
      </c>
      <c r="K45" s="513" t="s">
        <v>510</v>
      </c>
      <c r="L45" s="89"/>
    </row>
    <row r="46" spans="1:12" s="90" customFormat="1" ht="15" customHeight="1">
      <c r="A46" s="158"/>
      <c r="B46" s="159"/>
      <c r="C46" s="512"/>
      <c r="D46" s="510"/>
      <c r="E46" s="510"/>
      <c r="F46" s="510"/>
      <c r="G46" s="510"/>
      <c r="H46" s="511"/>
      <c r="I46" s="159"/>
      <c r="J46" s="159"/>
      <c r="K46" s="513"/>
      <c r="L46" s="89"/>
    </row>
    <row r="47" spans="1:12" s="90" customFormat="1" ht="13.5" customHeight="1">
      <c r="A47" s="158"/>
      <c r="B47" s="159"/>
      <c r="C47" s="512"/>
      <c r="D47" s="510"/>
      <c r="E47" s="510"/>
      <c r="F47" s="510"/>
      <c r="G47" s="510"/>
      <c r="H47" s="511"/>
      <c r="I47" s="159"/>
      <c r="J47" s="159"/>
      <c r="K47" s="513"/>
      <c r="L47" s="89"/>
    </row>
    <row r="48" spans="1:12" s="90" customFormat="1" ht="15" customHeight="1">
      <c r="A48" s="130" t="s">
        <v>681</v>
      </c>
      <c r="B48" s="40">
        <v>8</v>
      </c>
      <c r="C48" s="509" t="s">
        <v>510</v>
      </c>
      <c r="D48" s="510"/>
      <c r="E48" s="510"/>
      <c r="F48" s="510"/>
      <c r="G48" s="510"/>
      <c r="H48" s="511"/>
      <c r="I48" s="455">
        <f>SUM(I52:I59)</f>
        <v>34221.700000000004</v>
      </c>
      <c r="J48" s="455">
        <f>SUM(J52:J59)</f>
        <v>41685.869999999995</v>
      </c>
      <c r="K48" s="513" t="s">
        <v>510</v>
      </c>
      <c r="L48" s="89"/>
    </row>
    <row r="49" spans="1:12" s="90" customFormat="1" ht="15" customHeight="1">
      <c r="A49" s="158"/>
      <c r="B49" s="159"/>
      <c r="C49" s="512"/>
      <c r="D49" s="510"/>
      <c r="E49" s="510"/>
      <c r="F49" s="510"/>
      <c r="G49" s="510"/>
      <c r="H49" s="511"/>
      <c r="I49" s="159"/>
      <c r="J49" s="159"/>
      <c r="K49" s="513"/>
      <c r="L49" s="89"/>
    </row>
    <row r="50" spans="1:12" s="90" customFormat="1" ht="13.5" customHeight="1">
      <c r="A50" s="158"/>
      <c r="B50" s="159"/>
      <c r="C50" s="512"/>
      <c r="D50" s="510"/>
      <c r="E50" s="510"/>
      <c r="F50" s="510"/>
      <c r="G50" s="510"/>
      <c r="H50" s="511"/>
      <c r="I50" s="159"/>
      <c r="J50" s="159"/>
      <c r="K50" s="513"/>
      <c r="L50" s="89"/>
    </row>
    <row r="51" spans="1:12" s="90" customFormat="1" ht="12" customHeight="1">
      <c r="A51" s="158"/>
      <c r="B51" s="159"/>
      <c r="C51" s="159"/>
      <c r="D51" s="159"/>
      <c r="E51" s="159"/>
      <c r="F51" s="159"/>
      <c r="G51" s="159"/>
      <c r="H51" s="159"/>
      <c r="I51" s="159"/>
      <c r="J51" s="159"/>
      <c r="K51" s="91"/>
      <c r="L51" s="89"/>
    </row>
    <row r="52" spans="1:12" s="90" customFormat="1" ht="13.5" customHeight="1">
      <c r="A52" s="39" t="s">
        <v>216</v>
      </c>
      <c r="B52" s="40">
        <v>76</v>
      </c>
      <c r="C52" s="39" t="s">
        <v>36</v>
      </c>
      <c r="D52" s="246" t="s">
        <v>663</v>
      </c>
      <c r="E52" s="22" t="s">
        <v>37</v>
      </c>
      <c r="F52" s="411">
        <v>122.5</v>
      </c>
      <c r="G52" s="411">
        <v>510</v>
      </c>
      <c r="H52" s="411">
        <v>1024</v>
      </c>
      <c r="I52" s="489">
        <v>33477.3</v>
      </c>
      <c r="J52" s="507">
        <v>40600</v>
      </c>
      <c r="K52" s="25" t="s">
        <v>600</v>
      </c>
      <c r="L52" s="89"/>
    </row>
    <row r="53" spans="1:12" s="90" customFormat="1" ht="13.5" customHeight="1">
      <c r="A53" s="134" t="s">
        <v>194</v>
      </c>
      <c r="B53" s="40">
        <v>54</v>
      </c>
      <c r="C53" s="39" t="s">
        <v>195</v>
      </c>
      <c r="D53" s="22" t="s">
        <v>664</v>
      </c>
      <c r="E53" s="140" t="s">
        <v>470</v>
      </c>
      <c r="F53" s="411">
        <v>17.5</v>
      </c>
      <c r="G53" s="411">
        <v>73</v>
      </c>
      <c r="H53" s="411">
        <v>4.1</v>
      </c>
      <c r="I53" s="411">
        <v>8.7</v>
      </c>
      <c r="J53" s="507">
        <v>10.5</v>
      </c>
      <c r="K53" s="25" t="s">
        <v>601</v>
      </c>
      <c r="L53" s="89"/>
    </row>
    <row r="54" spans="1:12" s="90" customFormat="1" ht="13.5" customHeight="1">
      <c r="A54" s="134" t="s">
        <v>196</v>
      </c>
      <c r="B54" s="40">
        <v>55</v>
      </c>
      <c r="C54" s="39" t="s">
        <v>197</v>
      </c>
      <c r="D54" s="22" t="s">
        <v>664</v>
      </c>
      <c r="E54" s="140" t="s">
        <v>469</v>
      </c>
      <c r="F54" s="411">
        <v>28</v>
      </c>
      <c r="G54" s="411">
        <v>72</v>
      </c>
      <c r="H54" s="411">
        <v>5.3</v>
      </c>
      <c r="I54" s="411">
        <v>28.3</v>
      </c>
      <c r="J54" s="507">
        <v>30.8</v>
      </c>
      <c r="K54" s="25" t="s">
        <v>601</v>
      </c>
      <c r="L54" s="89"/>
    </row>
    <row r="55" spans="1:12" s="90" customFormat="1" ht="13.5" customHeight="1">
      <c r="A55" s="134" t="s">
        <v>198</v>
      </c>
      <c r="B55" s="40">
        <v>38</v>
      </c>
      <c r="C55" s="39" t="s">
        <v>197</v>
      </c>
      <c r="D55" s="22" t="s">
        <v>664</v>
      </c>
      <c r="E55" s="140" t="s">
        <v>469</v>
      </c>
      <c r="F55" s="411">
        <v>24</v>
      </c>
      <c r="G55" s="411">
        <v>124.9</v>
      </c>
      <c r="H55" s="411">
        <v>10.4</v>
      </c>
      <c r="I55" s="411">
        <v>40</v>
      </c>
      <c r="J55" s="507">
        <v>42.27</v>
      </c>
      <c r="K55" s="25" t="s">
        <v>601</v>
      </c>
      <c r="L55" s="89"/>
    </row>
    <row r="56" spans="1:12" s="90" customFormat="1" ht="13.5" customHeight="1">
      <c r="A56" s="134" t="s">
        <v>199</v>
      </c>
      <c r="B56" s="40">
        <v>81</v>
      </c>
      <c r="C56" s="39" t="s">
        <v>200</v>
      </c>
      <c r="D56" s="22" t="s">
        <v>663</v>
      </c>
      <c r="E56" s="140" t="s">
        <v>469</v>
      </c>
      <c r="F56" s="411">
        <v>6.8</v>
      </c>
      <c r="G56" s="411">
        <v>165</v>
      </c>
      <c r="H56" s="411">
        <v>7.8</v>
      </c>
      <c r="I56" s="411">
        <v>12</v>
      </c>
      <c r="J56" s="507">
        <v>24</v>
      </c>
      <c r="K56" s="25" t="s">
        <v>601</v>
      </c>
      <c r="L56" s="89"/>
    </row>
    <row r="57" spans="1:12" s="90" customFormat="1" ht="16.5">
      <c r="A57" s="134" t="s">
        <v>201</v>
      </c>
      <c r="B57" s="40">
        <v>67</v>
      </c>
      <c r="C57" s="39" t="s">
        <v>200</v>
      </c>
      <c r="D57" s="22" t="s">
        <v>663</v>
      </c>
      <c r="E57" s="140" t="s">
        <v>160</v>
      </c>
      <c r="F57" s="411">
        <v>12.5</v>
      </c>
      <c r="G57" s="411">
        <v>117</v>
      </c>
      <c r="H57" s="411">
        <v>73.5</v>
      </c>
      <c r="I57" s="411">
        <v>191.9</v>
      </c>
      <c r="J57" s="507">
        <v>417.7</v>
      </c>
      <c r="K57" s="25" t="s">
        <v>602</v>
      </c>
      <c r="L57" s="89"/>
    </row>
    <row r="58" spans="1:12" s="90" customFormat="1" ht="16.5">
      <c r="A58" s="134" t="s">
        <v>202</v>
      </c>
      <c r="B58" s="40">
        <v>64</v>
      </c>
      <c r="C58" s="39" t="s">
        <v>200</v>
      </c>
      <c r="D58" s="22" t="s">
        <v>663</v>
      </c>
      <c r="E58" s="140" t="s">
        <v>160</v>
      </c>
      <c r="F58" s="411">
        <v>5.5</v>
      </c>
      <c r="G58" s="411">
        <v>197.6</v>
      </c>
      <c r="H58" s="411">
        <v>27.1</v>
      </c>
      <c r="I58" s="489">
        <v>23.8</v>
      </c>
      <c r="J58" s="507">
        <v>83.2</v>
      </c>
      <c r="K58" s="25" t="s">
        <v>602</v>
      </c>
      <c r="L58" s="89"/>
    </row>
    <row r="59" spans="1:13" s="90" customFormat="1" ht="15.75" customHeight="1">
      <c r="A59" s="135" t="s">
        <v>192</v>
      </c>
      <c r="B59" s="42">
        <v>72</v>
      </c>
      <c r="C59" s="26" t="s">
        <v>193</v>
      </c>
      <c r="D59" s="435" t="s">
        <v>665</v>
      </c>
      <c r="E59" s="43" t="s">
        <v>160</v>
      </c>
      <c r="F59" s="436">
        <v>15</v>
      </c>
      <c r="G59" s="436">
        <v>246.5</v>
      </c>
      <c r="H59" s="436">
        <v>165.2</v>
      </c>
      <c r="I59" s="436">
        <v>439.7</v>
      </c>
      <c r="J59" s="508">
        <v>477.4</v>
      </c>
      <c r="K59" s="71" t="s">
        <v>603</v>
      </c>
      <c r="L59" s="39"/>
      <c r="M59" s="89"/>
    </row>
    <row r="60" spans="1:13" s="90" customFormat="1" ht="31.5" customHeight="1" hidden="1">
      <c r="A60" s="249" t="s">
        <v>346</v>
      </c>
      <c r="B60" s="144">
        <v>72</v>
      </c>
      <c r="C60" s="247" t="s">
        <v>193</v>
      </c>
      <c r="D60" s="246" t="s">
        <v>347</v>
      </c>
      <c r="E60" s="248" t="s">
        <v>160</v>
      </c>
      <c r="F60" s="261">
        <v>3</v>
      </c>
      <c r="G60" s="261">
        <v>556.3</v>
      </c>
      <c r="H60" s="404" t="s">
        <v>323</v>
      </c>
      <c r="I60" s="404" t="s">
        <v>323</v>
      </c>
      <c r="J60" s="405" t="s">
        <v>323</v>
      </c>
      <c r="K60" s="182" t="s">
        <v>110</v>
      </c>
      <c r="L60" s="39"/>
      <c r="M60" s="89"/>
    </row>
    <row r="61" ht="16.5">
      <c r="A61" s="10" t="s">
        <v>509</v>
      </c>
    </row>
    <row r="64" ht="16.5">
      <c r="H64" s="264">
        <v>1333.8</v>
      </c>
    </row>
  </sheetData>
  <sheetProtection/>
  <mergeCells count="29">
    <mergeCell ref="C42:H44"/>
    <mergeCell ref="K42:K44"/>
    <mergeCell ref="C14:H14"/>
    <mergeCell ref="C15:H17"/>
    <mergeCell ref="K15:K17"/>
    <mergeCell ref="C36:H38"/>
    <mergeCell ref="K18:K20"/>
    <mergeCell ref="K21:K23"/>
    <mergeCell ref="C21:H23"/>
    <mergeCell ref="C18:H20"/>
    <mergeCell ref="K30:K32"/>
    <mergeCell ref="K33:K35"/>
    <mergeCell ref="K36:K38"/>
    <mergeCell ref="C39:H41"/>
    <mergeCell ref="K39:K41"/>
    <mergeCell ref="C10:H10"/>
    <mergeCell ref="C11:H11"/>
    <mergeCell ref="C12:H12"/>
    <mergeCell ref="C13:H13"/>
    <mergeCell ref="C45:H47"/>
    <mergeCell ref="K45:K47"/>
    <mergeCell ref="K48:K50"/>
    <mergeCell ref="C24:H26"/>
    <mergeCell ref="K24:K26"/>
    <mergeCell ref="C48:H50"/>
    <mergeCell ref="K27:K29"/>
    <mergeCell ref="C27:H29"/>
    <mergeCell ref="C30:H32"/>
    <mergeCell ref="C33:H35"/>
  </mergeCells>
  <printOptions verticalCentered="1"/>
  <pageMargins left="0.9055118110236221" right="0.2755905511811024" top="0.7874015748031497" bottom="0.6692913385826772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125" style="10" customWidth="1"/>
    <col min="2" max="2" width="6.125" style="10" customWidth="1"/>
    <col min="3" max="3" width="8.00390625" style="6" customWidth="1"/>
    <col min="4" max="4" width="7.00390625" style="6" customWidth="1"/>
    <col min="5" max="5" width="12.75390625" style="6" customWidth="1"/>
    <col min="6" max="6" width="8.75390625" style="5" customWidth="1"/>
    <col min="7" max="7" width="9.625" style="5" customWidth="1"/>
    <col min="8" max="8" width="10.375" style="5" customWidth="1"/>
    <col min="9" max="9" width="8.75390625" style="5" customWidth="1"/>
    <col min="10" max="10" width="11.625" style="5" customWidth="1"/>
    <col min="11" max="11" width="29.125" style="6" customWidth="1"/>
    <col min="12" max="16384" width="9.00390625" style="6" customWidth="1"/>
  </cols>
  <sheetData>
    <row r="1" spans="1:11" s="18" customFormat="1" ht="24" customHeight="1">
      <c r="A1" s="1" t="s">
        <v>662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321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391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124"/>
      <c r="C5" s="125"/>
      <c r="D5" s="125"/>
      <c r="E5" s="125"/>
      <c r="F5" s="126"/>
      <c r="G5" s="126"/>
      <c r="H5" s="126"/>
      <c r="I5" s="126"/>
      <c r="J5" s="126"/>
      <c r="K5" s="127"/>
    </row>
    <row r="6" spans="1:11" ht="13.5" customHeight="1" hidden="1">
      <c r="A6" s="13" t="s">
        <v>82</v>
      </c>
      <c r="B6" s="31"/>
      <c r="C6" s="128"/>
      <c r="D6" s="128"/>
      <c r="E6" s="128"/>
      <c r="F6" s="59"/>
      <c r="G6" s="59"/>
      <c r="H6" s="59"/>
      <c r="I6" s="59"/>
      <c r="J6" s="59"/>
      <c r="K6" s="105"/>
    </row>
    <row r="7" spans="1:11" ht="13.5" customHeight="1" hidden="1">
      <c r="A7" s="13" t="s">
        <v>7</v>
      </c>
      <c r="B7" s="31"/>
      <c r="C7" s="128"/>
      <c r="D7" s="128"/>
      <c r="E7" s="128"/>
      <c r="F7" s="59"/>
      <c r="G7" s="59"/>
      <c r="H7" s="59"/>
      <c r="I7" s="59"/>
      <c r="J7" s="59"/>
      <c r="K7" s="105"/>
    </row>
    <row r="8" spans="1:11" ht="13.5" customHeight="1" hidden="1">
      <c r="A8" s="13" t="s">
        <v>8</v>
      </c>
      <c r="B8" s="31"/>
      <c r="C8" s="128"/>
      <c r="D8" s="128"/>
      <c r="E8" s="128"/>
      <c r="F8" s="59"/>
      <c r="G8" s="59"/>
      <c r="H8" s="59"/>
      <c r="I8" s="59"/>
      <c r="J8" s="59"/>
      <c r="K8" s="105"/>
    </row>
    <row r="9" spans="1:11" ht="15" customHeight="1" hidden="1">
      <c r="A9" s="13" t="s">
        <v>9</v>
      </c>
      <c r="B9" s="31"/>
      <c r="C9" s="128"/>
      <c r="D9" s="128"/>
      <c r="E9" s="128"/>
      <c r="F9" s="129"/>
      <c r="G9" s="129"/>
      <c r="H9" s="59"/>
      <c r="I9" s="59"/>
      <c r="J9" s="59"/>
      <c r="K9" s="52"/>
    </row>
    <row r="10" spans="1:11" ht="15" customHeight="1" hidden="1">
      <c r="A10" s="13" t="s">
        <v>10</v>
      </c>
      <c r="B10" s="31"/>
      <c r="C10" s="128"/>
      <c r="D10" s="128"/>
      <c r="E10" s="128"/>
      <c r="F10" s="129"/>
      <c r="G10" s="129"/>
      <c r="H10" s="59"/>
      <c r="I10" s="59"/>
      <c r="J10" s="59"/>
      <c r="K10" s="52"/>
    </row>
    <row r="11" spans="1:11" ht="15" customHeight="1" hidden="1">
      <c r="A11" s="13" t="s">
        <v>11</v>
      </c>
      <c r="B11" s="31"/>
      <c r="C11" s="128"/>
      <c r="D11" s="128"/>
      <c r="E11" s="128"/>
      <c r="F11" s="129"/>
      <c r="G11" s="129"/>
      <c r="H11" s="59"/>
      <c r="I11" s="59"/>
      <c r="J11" s="59"/>
      <c r="K11" s="52"/>
    </row>
    <row r="12" spans="1:11" ht="15" customHeight="1" hidden="1">
      <c r="A12" s="13" t="s">
        <v>75</v>
      </c>
      <c r="B12" s="31"/>
      <c r="C12" s="128"/>
      <c r="D12" s="128"/>
      <c r="E12" s="128"/>
      <c r="F12" s="129"/>
      <c r="G12" s="129"/>
      <c r="H12" s="59"/>
      <c r="I12" s="59"/>
      <c r="J12" s="59"/>
      <c r="K12" s="52"/>
    </row>
    <row r="13" spans="1:11" ht="15" customHeight="1" hidden="1">
      <c r="A13" s="13" t="s">
        <v>76</v>
      </c>
      <c r="B13" s="31"/>
      <c r="C13" s="128"/>
      <c r="D13" s="128"/>
      <c r="E13" s="128"/>
      <c r="F13" s="129"/>
      <c r="G13" s="129"/>
      <c r="H13" s="59"/>
      <c r="I13" s="59"/>
      <c r="J13" s="59"/>
      <c r="K13" s="52"/>
    </row>
    <row r="14" spans="1:11" ht="15" customHeight="1" hidden="1">
      <c r="A14" s="13" t="s">
        <v>108</v>
      </c>
      <c r="B14" s="31"/>
      <c r="C14" s="128"/>
      <c r="D14" s="128"/>
      <c r="E14" s="128"/>
      <c r="F14" s="129"/>
      <c r="G14" s="129"/>
      <c r="H14" s="59"/>
      <c r="I14" s="59"/>
      <c r="J14" s="59"/>
      <c r="K14" s="52"/>
    </row>
    <row r="15" spans="1:11" ht="15" customHeight="1" hidden="1">
      <c r="A15" s="13" t="s">
        <v>413</v>
      </c>
      <c r="B15" s="31">
        <v>7</v>
      </c>
      <c r="C15" s="520" t="s">
        <v>296</v>
      </c>
      <c r="D15" s="600"/>
      <c r="E15" s="600"/>
      <c r="F15" s="600"/>
      <c r="G15" s="600"/>
      <c r="H15" s="601"/>
      <c r="I15" s="244" t="s">
        <v>323</v>
      </c>
      <c r="J15" s="287">
        <v>52.7</v>
      </c>
      <c r="K15" s="520" t="s">
        <v>296</v>
      </c>
    </row>
    <row r="16" spans="1:11" ht="34.5" customHeight="1" hidden="1">
      <c r="A16" s="13"/>
      <c r="B16" s="31"/>
      <c r="C16" s="527"/>
      <c r="D16" s="600"/>
      <c r="E16" s="600"/>
      <c r="F16" s="600"/>
      <c r="G16" s="600"/>
      <c r="H16" s="601"/>
      <c r="I16" s="34"/>
      <c r="J16" s="287"/>
      <c r="K16" s="520"/>
    </row>
    <row r="17" spans="1:11" ht="15" customHeight="1" hidden="1">
      <c r="A17" s="13" t="s">
        <v>414</v>
      </c>
      <c r="B17" s="31">
        <v>7</v>
      </c>
      <c r="C17" s="520" t="s">
        <v>296</v>
      </c>
      <c r="D17" s="600"/>
      <c r="E17" s="600"/>
      <c r="F17" s="600"/>
      <c r="G17" s="600"/>
      <c r="H17" s="601"/>
      <c r="I17" s="287">
        <v>36.07</v>
      </c>
      <c r="J17" s="287">
        <v>58.7</v>
      </c>
      <c r="K17" s="520" t="s">
        <v>296</v>
      </c>
    </row>
    <row r="18" spans="1:11" ht="34.5" customHeight="1" hidden="1">
      <c r="A18" s="13"/>
      <c r="B18" s="31"/>
      <c r="C18" s="527"/>
      <c r="D18" s="600"/>
      <c r="E18" s="600"/>
      <c r="F18" s="600"/>
      <c r="G18" s="600"/>
      <c r="H18" s="601"/>
      <c r="I18" s="34"/>
      <c r="J18" s="34"/>
      <c r="K18" s="520"/>
    </row>
    <row r="19" spans="1:11" ht="15" customHeight="1" hidden="1">
      <c r="A19" s="13" t="s">
        <v>415</v>
      </c>
      <c r="B19" s="31">
        <v>7</v>
      </c>
      <c r="C19" s="520" t="s">
        <v>296</v>
      </c>
      <c r="D19" s="600"/>
      <c r="E19" s="600"/>
      <c r="F19" s="600"/>
      <c r="G19" s="600"/>
      <c r="H19" s="601"/>
      <c r="I19" s="287">
        <v>36.07</v>
      </c>
      <c r="J19" s="287">
        <v>58.7</v>
      </c>
      <c r="K19" s="520" t="s">
        <v>296</v>
      </c>
    </row>
    <row r="20" spans="1:11" ht="34.5" customHeight="1" hidden="1">
      <c r="A20" s="13"/>
      <c r="B20" s="31"/>
      <c r="C20" s="527"/>
      <c r="D20" s="600"/>
      <c r="E20" s="600"/>
      <c r="F20" s="600"/>
      <c r="G20" s="600"/>
      <c r="H20" s="601"/>
      <c r="I20" s="34"/>
      <c r="J20" s="34"/>
      <c r="K20" s="520"/>
    </row>
    <row r="21" spans="1:11" ht="15" customHeight="1" hidden="1">
      <c r="A21" s="13" t="s">
        <v>416</v>
      </c>
      <c r="B21" s="31">
        <v>7</v>
      </c>
      <c r="C21" s="520" t="s">
        <v>296</v>
      </c>
      <c r="D21" s="600"/>
      <c r="E21" s="600"/>
      <c r="F21" s="600"/>
      <c r="G21" s="600"/>
      <c r="H21" s="601"/>
      <c r="I21" s="287">
        <v>36.07</v>
      </c>
      <c r="J21" s="287">
        <v>58.7</v>
      </c>
      <c r="K21" s="520" t="s">
        <v>296</v>
      </c>
    </row>
    <row r="22" spans="1:11" ht="34.5" customHeight="1" hidden="1">
      <c r="A22" s="13"/>
      <c r="B22" s="31"/>
      <c r="C22" s="527"/>
      <c r="D22" s="600"/>
      <c r="E22" s="600"/>
      <c r="F22" s="600"/>
      <c r="G22" s="600"/>
      <c r="H22" s="601"/>
      <c r="I22" s="34"/>
      <c r="J22" s="34"/>
      <c r="K22" s="520"/>
    </row>
    <row r="23" spans="1:11" ht="15" customHeight="1" hidden="1">
      <c r="A23" s="13" t="s">
        <v>417</v>
      </c>
      <c r="B23" s="31">
        <v>7</v>
      </c>
      <c r="C23" s="520" t="s">
        <v>543</v>
      </c>
      <c r="D23" s="600"/>
      <c r="E23" s="600"/>
      <c r="F23" s="600"/>
      <c r="G23" s="600"/>
      <c r="H23" s="601"/>
      <c r="I23" s="267">
        <v>36.07</v>
      </c>
      <c r="J23" s="267">
        <v>58.7</v>
      </c>
      <c r="K23" s="520" t="s">
        <v>543</v>
      </c>
    </row>
    <row r="24" spans="1:11" ht="34.5" customHeight="1" hidden="1">
      <c r="A24" s="13"/>
      <c r="B24" s="31"/>
      <c r="C24" s="527"/>
      <c r="D24" s="600"/>
      <c r="E24" s="600"/>
      <c r="F24" s="600"/>
      <c r="G24" s="600"/>
      <c r="H24" s="601"/>
      <c r="I24" s="34"/>
      <c r="J24" s="34"/>
      <c r="K24" s="520"/>
    </row>
    <row r="25" spans="1:11" ht="15" customHeight="1" hidden="1">
      <c r="A25" s="13" t="s">
        <v>463</v>
      </c>
      <c r="B25" s="31">
        <v>7</v>
      </c>
      <c r="C25" s="520" t="s">
        <v>543</v>
      </c>
      <c r="D25" s="600"/>
      <c r="E25" s="600"/>
      <c r="F25" s="600"/>
      <c r="G25" s="600"/>
      <c r="H25" s="601"/>
      <c r="I25" s="471">
        <v>56</v>
      </c>
      <c r="J25" s="471">
        <v>71</v>
      </c>
      <c r="K25" s="520" t="s">
        <v>543</v>
      </c>
    </row>
    <row r="26" spans="1:11" ht="34.5" customHeight="1" hidden="1">
      <c r="A26" s="13"/>
      <c r="B26" s="31"/>
      <c r="C26" s="527"/>
      <c r="D26" s="600"/>
      <c r="E26" s="600"/>
      <c r="F26" s="600"/>
      <c r="G26" s="600"/>
      <c r="H26" s="601"/>
      <c r="I26" s="471"/>
      <c r="J26" s="471"/>
      <c r="K26" s="520"/>
    </row>
    <row r="27" spans="1:11" ht="15" customHeight="1" hidden="1">
      <c r="A27" s="13" t="s">
        <v>468</v>
      </c>
      <c r="B27" s="31">
        <v>7</v>
      </c>
      <c r="C27" s="520" t="s">
        <v>543</v>
      </c>
      <c r="D27" s="600"/>
      <c r="E27" s="600"/>
      <c r="F27" s="600"/>
      <c r="G27" s="600"/>
      <c r="H27" s="601"/>
      <c r="I27" s="471">
        <v>55</v>
      </c>
      <c r="J27" s="471">
        <v>56</v>
      </c>
      <c r="K27" s="520" t="s">
        <v>595</v>
      </c>
    </row>
    <row r="28" spans="1:11" ht="34.5" customHeight="1" hidden="1">
      <c r="A28" s="13"/>
      <c r="B28" s="31"/>
      <c r="C28" s="527"/>
      <c r="D28" s="600"/>
      <c r="E28" s="600"/>
      <c r="F28" s="600"/>
      <c r="G28" s="600"/>
      <c r="H28" s="601"/>
      <c r="I28" s="471"/>
      <c r="J28" s="471"/>
      <c r="K28" s="520"/>
    </row>
    <row r="29" spans="1:11" ht="15" customHeight="1">
      <c r="A29" s="13" t="s">
        <v>507</v>
      </c>
      <c r="B29" s="31">
        <v>8</v>
      </c>
      <c r="C29" s="520" t="s">
        <v>690</v>
      </c>
      <c r="D29" s="600"/>
      <c r="E29" s="600"/>
      <c r="F29" s="600"/>
      <c r="G29" s="600"/>
      <c r="H29" s="601"/>
      <c r="I29" s="471">
        <v>102</v>
      </c>
      <c r="J29" s="471">
        <v>113</v>
      </c>
      <c r="K29" s="520" t="s">
        <v>690</v>
      </c>
    </row>
    <row r="30" spans="1:11" ht="50.25" customHeight="1">
      <c r="A30" s="13"/>
      <c r="B30" s="31"/>
      <c r="C30" s="527"/>
      <c r="D30" s="600"/>
      <c r="E30" s="600"/>
      <c r="F30" s="600"/>
      <c r="G30" s="600"/>
      <c r="H30" s="601"/>
      <c r="I30" s="471"/>
      <c r="J30" s="471"/>
      <c r="K30" s="520"/>
    </row>
    <row r="31" spans="1:11" ht="15" customHeight="1">
      <c r="A31" s="13" t="s">
        <v>545</v>
      </c>
      <c r="B31" s="31">
        <v>8</v>
      </c>
      <c r="C31" s="520" t="s">
        <v>689</v>
      </c>
      <c r="D31" s="600"/>
      <c r="E31" s="600"/>
      <c r="F31" s="600"/>
      <c r="G31" s="600"/>
      <c r="H31" s="601"/>
      <c r="I31" s="471">
        <v>101</v>
      </c>
      <c r="J31" s="471">
        <v>113</v>
      </c>
      <c r="K31" s="520" t="s">
        <v>689</v>
      </c>
    </row>
    <row r="32" spans="1:11" ht="50.25" customHeight="1">
      <c r="A32" s="13"/>
      <c r="B32" s="31"/>
      <c r="C32" s="527"/>
      <c r="D32" s="600"/>
      <c r="E32" s="600"/>
      <c r="F32" s="600"/>
      <c r="G32" s="600"/>
      <c r="H32" s="601"/>
      <c r="I32" s="471"/>
      <c r="J32" s="471"/>
      <c r="K32" s="520"/>
    </row>
    <row r="33" spans="1:11" ht="15" customHeight="1">
      <c r="A33" s="13" t="s">
        <v>564</v>
      </c>
      <c r="B33" s="31">
        <v>8</v>
      </c>
      <c r="C33" s="520" t="s">
        <v>689</v>
      </c>
      <c r="D33" s="600"/>
      <c r="E33" s="600"/>
      <c r="F33" s="600"/>
      <c r="G33" s="600"/>
      <c r="H33" s="601"/>
      <c r="I33" s="471">
        <v>101.1</v>
      </c>
      <c r="J33" s="471">
        <v>113</v>
      </c>
      <c r="K33" s="520" t="s">
        <v>689</v>
      </c>
    </row>
    <row r="34" spans="1:11" ht="50.25" customHeight="1">
      <c r="A34" s="13"/>
      <c r="B34" s="31"/>
      <c r="C34" s="527"/>
      <c r="D34" s="600"/>
      <c r="E34" s="600"/>
      <c r="F34" s="600"/>
      <c r="G34" s="600"/>
      <c r="H34" s="601"/>
      <c r="I34" s="34"/>
      <c r="J34" s="34"/>
      <c r="K34" s="520"/>
    </row>
    <row r="35" spans="1:11" ht="15" customHeight="1">
      <c r="A35" s="130" t="s">
        <v>678</v>
      </c>
      <c r="B35" s="31">
        <v>8</v>
      </c>
      <c r="C35" s="520" t="s">
        <v>689</v>
      </c>
      <c r="D35" s="600"/>
      <c r="E35" s="600"/>
      <c r="F35" s="600"/>
      <c r="G35" s="600"/>
      <c r="H35" s="601"/>
      <c r="I35" s="471">
        <v>104.2</v>
      </c>
      <c r="J35" s="471">
        <v>113</v>
      </c>
      <c r="K35" s="520" t="s">
        <v>689</v>
      </c>
    </row>
    <row r="36" spans="1:11" ht="50.25" customHeight="1">
      <c r="A36" s="13"/>
      <c r="B36" s="31"/>
      <c r="C36" s="527"/>
      <c r="D36" s="600"/>
      <c r="E36" s="600"/>
      <c r="F36" s="600"/>
      <c r="G36" s="600"/>
      <c r="H36" s="601"/>
      <c r="I36" s="34"/>
      <c r="J36" s="34"/>
      <c r="K36" s="520"/>
    </row>
    <row r="37" spans="1:11" ht="15" customHeight="1">
      <c r="A37" s="130" t="s">
        <v>681</v>
      </c>
      <c r="B37" s="31">
        <v>8</v>
      </c>
      <c r="C37" s="520" t="s">
        <v>689</v>
      </c>
      <c r="D37" s="600"/>
      <c r="E37" s="600"/>
      <c r="F37" s="600"/>
      <c r="G37" s="600"/>
      <c r="H37" s="601"/>
      <c r="I37" s="455">
        <f>SUM(I40:I47)</f>
        <v>104.21000000000001</v>
      </c>
      <c r="J37" s="455">
        <f>SUM(J40:J47)</f>
        <v>126.2</v>
      </c>
      <c r="K37" s="520" t="s">
        <v>689</v>
      </c>
    </row>
    <row r="38" spans="1:11" ht="50.25" customHeight="1">
      <c r="A38" s="13"/>
      <c r="B38" s="31"/>
      <c r="C38" s="527"/>
      <c r="D38" s="600"/>
      <c r="E38" s="600"/>
      <c r="F38" s="600"/>
      <c r="G38" s="600"/>
      <c r="H38" s="601"/>
      <c r="I38" s="34"/>
      <c r="J38" s="34"/>
      <c r="K38" s="520"/>
    </row>
    <row r="39" spans="1:11" ht="7.5" customHeight="1">
      <c r="A39" s="36"/>
      <c r="B39" s="37"/>
      <c r="C39" s="10"/>
      <c r="D39" s="38"/>
      <c r="E39" s="38"/>
      <c r="F39" s="35"/>
      <c r="G39" s="35"/>
      <c r="H39" s="34"/>
      <c r="I39" s="34"/>
      <c r="J39" s="34"/>
      <c r="K39" s="38"/>
    </row>
    <row r="40" spans="1:11" ht="14.25" customHeight="1">
      <c r="A40" s="134" t="s">
        <v>302</v>
      </c>
      <c r="B40" s="40">
        <v>73</v>
      </c>
      <c r="C40" s="31" t="s">
        <v>64</v>
      </c>
      <c r="D40" s="22" t="s">
        <v>298</v>
      </c>
      <c r="E40" s="137" t="s">
        <v>469</v>
      </c>
      <c r="F40" s="269">
        <v>18.5</v>
      </c>
      <c r="G40" s="269">
        <v>122.5</v>
      </c>
      <c r="H40" s="269">
        <v>0.9</v>
      </c>
      <c r="I40" s="505">
        <v>6.98</v>
      </c>
      <c r="J40" s="269">
        <v>9</v>
      </c>
      <c r="K40" s="173" t="s">
        <v>602</v>
      </c>
    </row>
    <row r="41" spans="1:11" ht="14.25" customHeight="1">
      <c r="A41" s="134" t="s">
        <v>541</v>
      </c>
      <c r="B41" s="40">
        <v>88</v>
      </c>
      <c r="C41" s="31" t="s">
        <v>64</v>
      </c>
      <c r="D41" s="22" t="s">
        <v>297</v>
      </c>
      <c r="E41" s="137" t="s">
        <v>469</v>
      </c>
      <c r="F41" s="269">
        <v>18.6</v>
      </c>
      <c r="G41" s="269">
        <v>140</v>
      </c>
      <c r="H41" s="269">
        <v>1.9</v>
      </c>
      <c r="I41" s="505">
        <v>15.8</v>
      </c>
      <c r="J41" s="269">
        <v>17</v>
      </c>
      <c r="K41" s="173" t="s">
        <v>602</v>
      </c>
    </row>
    <row r="42" spans="1:11" ht="14.25" customHeight="1">
      <c r="A42" s="134" t="s">
        <v>542</v>
      </c>
      <c r="B42" s="40">
        <v>76</v>
      </c>
      <c r="C42" s="31" t="s">
        <v>64</v>
      </c>
      <c r="D42" s="22" t="s">
        <v>299</v>
      </c>
      <c r="E42" s="137" t="s">
        <v>469</v>
      </c>
      <c r="F42" s="269">
        <v>15</v>
      </c>
      <c r="G42" s="269">
        <v>82</v>
      </c>
      <c r="H42" s="269">
        <v>0.5</v>
      </c>
      <c r="I42" s="505">
        <v>3.35</v>
      </c>
      <c r="J42" s="269">
        <v>3.7</v>
      </c>
      <c r="K42" s="173" t="s">
        <v>602</v>
      </c>
    </row>
    <row r="43" spans="1:11" ht="14.25" customHeight="1">
      <c r="A43" s="134" t="s">
        <v>304</v>
      </c>
      <c r="B43" s="40">
        <v>73</v>
      </c>
      <c r="C43" s="31" t="s">
        <v>64</v>
      </c>
      <c r="D43" s="22" t="s">
        <v>389</v>
      </c>
      <c r="E43" s="137" t="s">
        <v>469</v>
      </c>
      <c r="F43" s="269">
        <v>23.5</v>
      </c>
      <c r="G43" s="269">
        <v>110</v>
      </c>
      <c r="H43" s="269">
        <v>0.7</v>
      </c>
      <c r="I43" s="505">
        <v>4.52</v>
      </c>
      <c r="J43" s="269">
        <v>4.8</v>
      </c>
      <c r="K43" s="173" t="s">
        <v>602</v>
      </c>
    </row>
    <row r="44" spans="1:11" ht="14.25" customHeight="1">
      <c r="A44" s="134" t="s">
        <v>300</v>
      </c>
      <c r="B44" s="40">
        <v>77</v>
      </c>
      <c r="C44" s="31" t="s">
        <v>64</v>
      </c>
      <c r="D44" s="22" t="s">
        <v>299</v>
      </c>
      <c r="E44" s="137" t="s">
        <v>469</v>
      </c>
      <c r="F44" s="269">
        <v>14.3</v>
      </c>
      <c r="G44" s="269">
        <v>60</v>
      </c>
      <c r="H44" s="269">
        <v>0.3</v>
      </c>
      <c r="I44" s="505">
        <v>1.39</v>
      </c>
      <c r="J44" s="269">
        <v>1.6</v>
      </c>
      <c r="K44" s="173" t="s">
        <v>602</v>
      </c>
    </row>
    <row r="45" spans="1:11" ht="14.25" customHeight="1">
      <c r="A45" s="134" t="s">
        <v>301</v>
      </c>
      <c r="B45" s="40">
        <v>73</v>
      </c>
      <c r="C45" s="31" t="s">
        <v>64</v>
      </c>
      <c r="D45" s="22" t="s">
        <v>299</v>
      </c>
      <c r="E45" s="137" t="s">
        <v>469</v>
      </c>
      <c r="F45" s="269">
        <v>23</v>
      </c>
      <c r="G45" s="269">
        <v>106</v>
      </c>
      <c r="H45" s="269">
        <v>0.9</v>
      </c>
      <c r="I45" s="505">
        <v>5.67</v>
      </c>
      <c r="J45" s="269">
        <v>5.7</v>
      </c>
      <c r="K45" s="173" t="s">
        <v>602</v>
      </c>
    </row>
    <row r="46" spans="1:11" ht="14.25" customHeight="1">
      <c r="A46" s="134" t="s">
        <v>303</v>
      </c>
      <c r="B46" s="40">
        <v>68</v>
      </c>
      <c r="C46" s="31" t="s">
        <v>64</v>
      </c>
      <c r="D46" s="22" t="s">
        <v>390</v>
      </c>
      <c r="E46" s="137" t="s">
        <v>469</v>
      </c>
      <c r="F46" s="269">
        <v>22</v>
      </c>
      <c r="G46" s="269">
        <v>135</v>
      </c>
      <c r="H46" s="269">
        <v>2.7</v>
      </c>
      <c r="I46" s="505">
        <v>25.9</v>
      </c>
      <c r="J46" s="269">
        <v>27.7</v>
      </c>
      <c r="K46" s="173" t="s">
        <v>602</v>
      </c>
    </row>
    <row r="47" spans="1:11" ht="14.25" customHeight="1">
      <c r="A47" s="135" t="s">
        <v>508</v>
      </c>
      <c r="B47" s="42">
        <v>97</v>
      </c>
      <c r="C47" s="148" t="s">
        <v>64</v>
      </c>
      <c r="D47" s="43" t="s">
        <v>390</v>
      </c>
      <c r="E47" s="164" t="s">
        <v>469</v>
      </c>
      <c r="F47" s="271">
        <v>18</v>
      </c>
      <c r="G47" s="271">
        <v>196</v>
      </c>
      <c r="H47" s="271">
        <v>4.7</v>
      </c>
      <c r="I47" s="506">
        <v>40.6</v>
      </c>
      <c r="J47" s="271">
        <v>56.7</v>
      </c>
      <c r="K47" s="296" t="s">
        <v>602</v>
      </c>
    </row>
    <row r="48" spans="1:10" ht="15" customHeight="1">
      <c r="A48" s="10" t="s">
        <v>459</v>
      </c>
      <c r="E48" s="5"/>
      <c r="J48" s="6"/>
    </row>
    <row r="49" spans="1:8" ht="16.5">
      <c r="A49" s="39"/>
      <c r="H49" s="264">
        <v>13.01</v>
      </c>
    </row>
    <row r="50" ht="16.5">
      <c r="A50" s="39"/>
    </row>
    <row r="51" ht="16.5">
      <c r="A51" s="36"/>
    </row>
    <row r="52" ht="16.5">
      <c r="A52" s="36"/>
    </row>
    <row r="53" ht="16.5">
      <c r="A53" s="36"/>
    </row>
  </sheetData>
  <sheetProtection/>
  <mergeCells count="24">
    <mergeCell ref="C29:H30"/>
    <mergeCell ref="K29:K30"/>
    <mergeCell ref="C15:H16"/>
    <mergeCell ref="K15:K16"/>
    <mergeCell ref="C17:H18"/>
    <mergeCell ref="K17:K18"/>
    <mergeCell ref="C19:H20"/>
    <mergeCell ref="K19:K20"/>
    <mergeCell ref="C21:H22"/>
    <mergeCell ref="K21:K22"/>
    <mergeCell ref="K23:K24"/>
    <mergeCell ref="C23:H24"/>
    <mergeCell ref="C25:H26"/>
    <mergeCell ref="K25:K26"/>
    <mergeCell ref="C27:H28"/>
    <mergeCell ref="K27:K28"/>
    <mergeCell ref="C31:H32"/>
    <mergeCell ref="K31:K32"/>
    <mergeCell ref="C37:H38"/>
    <mergeCell ref="K37:K38"/>
    <mergeCell ref="C33:H34"/>
    <mergeCell ref="K33:K34"/>
    <mergeCell ref="C35:H36"/>
    <mergeCell ref="K35:K36"/>
  </mergeCells>
  <printOptions/>
  <pageMargins left="0.9055118110236221" right="0.2755905511811024" top="0.5511811023622047" bottom="0.551181102362204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39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625" style="6" customWidth="1"/>
    <col min="4" max="4" width="7.125" style="6" customWidth="1"/>
    <col min="5" max="5" width="16.1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57.75" customHeight="1">
      <c r="A1" s="396" t="s">
        <v>638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6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2.5" customHeight="1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3.5" customHeight="1" hidden="1">
      <c r="A5" s="13" t="s">
        <v>80</v>
      </c>
      <c r="B5" s="31">
        <v>3</v>
      </c>
      <c r="C5" s="101" t="s">
        <v>94</v>
      </c>
      <c r="D5" s="23"/>
      <c r="E5" s="23"/>
      <c r="F5" s="86">
        <v>290.1</v>
      </c>
      <c r="G5" s="86">
        <v>796</v>
      </c>
      <c r="H5" s="86">
        <v>580.5</v>
      </c>
      <c r="I5" s="86">
        <v>191.5</v>
      </c>
      <c r="J5" s="86">
        <v>242.01</v>
      </c>
      <c r="K5" s="99" t="s">
        <v>94</v>
      </c>
    </row>
    <row r="6" spans="1:11" ht="12.75" customHeight="1" hidden="1">
      <c r="A6" s="13" t="s">
        <v>82</v>
      </c>
      <c r="B6" s="31">
        <v>3</v>
      </c>
      <c r="C6" s="101" t="s">
        <v>94</v>
      </c>
      <c r="D6" s="23"/>
      <c r="E6" s="23"/>
      <c r="F6" s="34">
        <v>290.1</v>
      </c>
      <c r="G6" s="34">
        <v>796</v>
      </c>
      <c r="H6" s="34">
        <v>580.5</v>
      </c>
      <c r="I6" s="34">
        <v>191.56</v>
      </c>
      <c r="J6" s="34">
        <v>242.01</v>
      </c>
      <c r="K6" s="100" t="s">
        <v>94</v>
      </c>
    </row>
    <row r="7" spans="1:11" ht="12.75" customHeight="1" hidden="1">
      <c r="A7" s="13" t="s">
        <v>7</v>
      </c>
      <c r="B7" s="31">
        <v>3</v>
      </c>
      <c r="C7" s="101" t="s">
        <v>94</v>
      </c>
      <c r="D7" s="23"/>
      <c r="E7" s="23"/>
      <c r="F7" s="34">
        <v>290.1</v>
      </c>
      <c r="G7" s="34">
        <v>796</v>
      </c>
      <c r="H7" s="34">
        <v>580.5</v>
      </c>
      <c r="I7" s="34">
        <v>191.56</v>
      </c>
      <c r="J7" s="34">
        <v>242.01</v>
      </c>
      <c r="K7" s="100" t="s">
        <v>94</v>
      </c>
    </row>
    <row r="8" spans="1:11" ht="12.75" customHeight="1" hidden="1">
      <c r="A8" s="13" t="s">
        <v>8</v>
      </c>
      <c r="B8" s="31">
        <v>3</v>
      </c>
      <c r="C8" s="101" t="s">
        <v>94</v>
      </c>
      <c r="D8" s="23"/>
      <c r="E8" s="23"/>
      <c r="F8" s="34">
        <v>290.1</v>
      </c>
      <c r="G8" s="34">
        <v>796</v>
      </c>
      <c r="H8" s="34">
        <v>580.5</v>
      </c>
      <c r="I8" s="34">
        <v>167.42</v>
      </c>
      <c r="J8" s="34">
        <v>242.01</v>
      </c>
      <c r="K8" s="100" t="s">
        <v>94</v>
      </c>
    </row>
    <row r="9" spans="1:11" ht="15" customHeight="1" hidden="1">
      <c r="A9" s="13" t="s">
        <v>9</v>
      </c>
      <c r="B9" s="31">
        <v>3</v>
      </c>
      <c r="C9" s="100" t="s">
        <v>124</v>
      </c>
      <c r="D9" s="2"/>
      <c r="E9" s="2"/>
      <c r="F9" s="110"/>
      <c r="G9" s="111"/>
      <c r="H9" s="34">
        <v>580.5</v>
      </c>
      <c r="I9" s="34">
        <v>181.87</v>
      </c>
      <c r="J9" s="34">
        <v>242.01</v>
      </c>
      <c r="K9" s="100" t="s">
        <v>94</v>
      </c>
    </row>
    <row r="10" spans="1:11" ht="15" customHeight="1" hidden="1">
      <c r="A10" s="13" t="s">
        <v>10</v>
      </c>
      <c r="B10" s="31">
        <v>3</v>
      </c>
      <c r="C10" s="103" t="s">
        <v>329</v>
      </c>
      <c r="D10" s="2"/>
      <c r="E10" s="2"/>
      <c r="F10" s="110"/>
      <c r="G10" s="111"/>
      <c r="H10" s="34"/>
      <c r="I10" s="34">
        <v>18187</v>
      </c>
      <c r="J10" s="34">
        <v>24201</v>
      </c>
      <c r="K10" s="100" t="s">
        <v>94</v>
      </c>
    </row>
    <row r="11" spans="1:11" ht="15" customHeight="1" hidden="1">
      <c r="A11" s="13" t="s">
        <v>11</v>
      </c>
      <c r="B11" s="31">
        <v>3</v>
      </c>
      <c r="C11" s="103" t="s">
        <v>329</v>
      </c>
      <c r="D11" s="2"/>
      <c r="E11" s="2"/>
      <c r="F11" s="110"/>
      <c r="G11" s="111"/>
      <c r="H11" s="34"/>
      <c r="I11" s="34">
        <v>181.87</v>
      </c>
      <c r="J11" s="34">
        <v>242.01</v>
      </c>
      <c r="K11" s="100" t="s">
        <v>94</v>
      </c>
    </row>
    <row r="12" spans="1:11" ht="15" customHeight="1" hidden="1">
      <c r="A12" s="13" t="s">
        <v>75</v>
      </c>
      <c r="B12" s="31">
        <v>3</v>
      </c>
      <c r="C12" s="103" t="s">
        <v>329</v>
      </c>
      <c r="D12" s="2"/>
      <c r="E12" s="2"/>
      <c r="F12" s="110"/>
      <c r="G12" s="111"/>
      <c r="H12" s="34"/>
      <c r="I12" s="34">
        <v>17978</v>
      </c>
      <c r="J12" s="34">
        <v>24201</v>
      </c>
      <c r="K12" s="100" t="s">
        <v>94</v>
      </c>
    </row>
    <row r="13" spans="1:11" ht="15" customHeight="1" hidden="1">
      <c r="A13" s="13" t="s">
        <v>77</v>
      </c>
      <c r="B13" s="31">
        <v>3</v>
      </c>
      <c r="C13" s="103" t="s">
        <v>329</v>
      </c>
      <c r="D13" s="2"/>
      <c r="E13" s="2"/>
      <c r="F13" s="110"/>
      <c r="G13" s="111"/>
      <c r="H13" s="34"/>
      <c r="I13" s="287">
        <v>17926</v>
      </c>
      <c r="J13" s="287">
        <v>24201</v>
      </c>
      <c r="K13" s="100" t="s">
        <v>94</v>
      </c>
    </row>
    <row r="14" spans="1:11" ht="15" customHeight="1" hidden="1">
      <c r="A14" s="85" t="s">
        <v>108</v>
      </c>
      <c r="B14" s="31">
        <v>3</v>
      </c>
      <c r="C14" s="103" t="s">
        <v>329</v>
      </c>
      <c r="D14" s="2"/>
      <c r="E14" s="2"/>
      <c r="F14" s="110"/>
      <c r="G14" s="111"/>
      <c r="H14" s="34"/>
      <c r="I14" s="287">
        <v>22785</v>
      </c>
      <c r="J14" s="287">
        <v>25180</v>
      </c>
      <c r="K14" s="100" t="s">
        <v>94</v>
      </c>
    </row>
    <row r="15" spans="1:11" ht="21" customHeight="1" hidden="1">
      <c r="A15" s="9" t="s">
        <v>422</v>
      </c>
      <c r="B15" s="144">
        <v>6</v>
      </c>
      <c r="C15" s="520" t="s">
        <v>330</v>
      </c>
      <c r="D15" s="521"/>
      <c r="E15" s="521"/>
      <c r="F15" s="521"/>
      <c r="G15" s="521"/>
      <c r="H15" s="522"/>
      <c r="I15" s="288">
        <v>22863.5</v>
      </c>
      <c r="J15" s="288">
        <v>25123.5</v>
      </c>
      <c r="K15" s="520" t="s">
        <v>318</v>
      </c>
    </row>
    <row r="16" spans="1:11" ht="15" customHeight="1" hidden="1">
      <c r="A16" s="36"/>
      <c r="B16" s="37"/>
      <c r="C16" s="523"/>
      <c r="D16" s="521"/>
      <c r="E16" s="521"/>
      <c r="F16" s="521"/>
      <c r="G16" s="521"/>
      <c r="H16" s="522"/>
      <c r="I16" s="287"/>
      <c r="J16" s="287"/>
      <c r="K16" s="509"/>
    </row>
    <row r="17" spans="1:11" ht="15" customHeight="1" hidden="1">
      <c r="A17" s="85"/>
      <c r="B17" s="31"/>
      <c r="C17" s="103"/>
      <c r="D17" s="2"/>
      <c r="E17" s="2"/>
      <c r="F17" s="110"/>
      <c r="G17" s="110"/>
      <c r="H17" s="230"/>
      <c r="I17" s="287"/>
      <c r="J17" s="287"/>
      <c r="K17" s="527"/>
    </row>
    <row r="18" spans="1:11" ht="21" customHeight="1" hidden="1">
      <c r="A18" s="9" t="s">
        <v>429</v>
      </c>
      <c r="B18" s="144">
        <v>6</v>
      </c>
      <c r="C18" s="520" t="s">
        <v>330</v>
      </c>
      <c r="D18" s="521"/>
      <c r="E18" s="521"/>
      <c r="F18" s="521"/>
      <c r="G18" s="521"/>
      <c r="H18" s="522"/>
      <c r="I18" s="288">
        <v>22783.5</v>
      </c>
      <c r="J18" s="288">
        <v>24735.5</v>
      </c>
      <c r="K18" s="520" t="s">
        <v>318</v>
      </c>
    </row>
    <row r="19" spans="1:11" ht="15" customHeight="1" hidden="1">
      <c r="A19" s="36"/>
      <c r="B19" s="37"/>
      <c r="C19" s="523"/>
      <c r="D19" s="521"/>
      <c r="E19" s="521"/>
      <c r="F19" s="521"/>
      <c r="G19" s="521"/>
      <c r="H19" s="522"/>
      <c r="I19" s="288"/>
      <c r="J19" s="288"/>
      <c r="K19" s="509"/>
    </row>
    <row r="20" spans="1:11" ht="15" customHeight="1" hidden="1">
      <c r="A20" s="36"/>
      <c r="B20" s="37"/>
      <c r="C20" s="217"/>
      <c r="D20" s="216"/>
      <c r="E20" s="216"/>
      <c r="F20" s="216"/>
      <c r="G20" s="215"/>
      <c r="H20" s="223"/>
      <c r="I20" s="288"/>
      <c r="J20" s="288"/>
      <c r="K20" s="527"/>
    </row>
    <row r="21" spans="1:11" ht="21" customHeight="1" hidden="1">
      <c r="A21" s="9" t="s">
        <v>430</v>
      </c>
      <c r="B21" s="144">
        <v>6</v>
      </c>
      <c r="C21" s="520" t="s">
        <v>330</v>
      </c>
      <c r="D21" s="521"/>
      <c r="E21" s="521"/>
      <c r="F21" s="521"/>
      <c r="G21" s="521"/>
      <c r="H21" s="522"/>
      <c r="I21" s="288">
        <v>18335</v>
      </c>
      <c r="J21" s="288">
        <v>24632</v>
      </c>
      <c r="K21" s="520" t="s">
        <v>318</v>
      </c>
    </row>
    <row r="22" spans="1:11" ht="15" customHeight="1" hidden="1">
      <c r="A22" s="36"/>
      <c r="B22" s="37"/>
      <c r="C22" s="523"/>
      <c r="D22" s="521"/>
      <c r="E22" s="521"/>
      <c r="F22" s="521"/>
      <c r="G22" s="521"/>
      <c r="H22" s="522"/>
      <c r="I22" s="34"/>
      <c r="J22" s="34"/>
      <c r="K22" s="509"/>
    </row>
    <row r="23" spans="1:11" ht="15" customHeight="1" hidden="1">
      <c r="A23" s="36"/>
      <c r="B23" s="37"/>
      <c r="C23" s="299"/>
      <c r="D23" s="297"/>
      <c r="E23" s="297"/>
      <c r="F23" s="297"/>
      <c r="G23" s="297"/>
      <c r="H23" s="298"/>
      <c r="I23" s="34"/>
      <c r="J23" s="34"/>
      <c r="K23" s="509"/>
    </row>
    <row r="24" spans="1:11" ht="15" customHeight="1" hidden="1">
      <c r="A24" s="9" t="s">
        <v>431</v>
      </c>
      <c r="B24" s="144">
        <v>6</v>
      </c>
      <c r="C24" s="520" t="s">
        <v>330</v>
      </c>
      <c r="D24" s="521"/>
      <c r="E24" s="521"/>
      <c r="F24" s="521"/>
      <c r="G24" s="521"/>
      <c r="H24" s="522"/>
      <c r="I24" s="288">
        <v>21088</v>
      </c>
      <c r="J24" s="288">
        <v>24632</v>
      </c>
      <c r="K24" s="520" t="s">
        <v>318</v>
      </c>
    </row>
    <row r="25" spans="1:11" ht="15" customHeight="1" hidden="1">
      <c r="A25" s="36"/>
      <c r="B25" s="37"/>
      <c r="C25" s="523"/>
      <c r="D25" s="521"/>
      <c r="E25" s="521"/>
      <c r="F25" s="521"/>
      <c r="G25" s="521"/>
      <c r="H25" s="522"/>
      <c r="I25" s="34"/>
      <c r="J25" s="34"/>
      <c r="K25" s="509"/>
    </row>
    <row r="26" spans="1:11" ht="19.5" customHeight="1" hidden="1">
      <c r="A26" s="36"/>
      <c r="B26" s="37"/>
      <c r="C26" s="299"/>
      <c r="D26" s="297"/>
      <c r="E26" s="297"/>
      <c r="F26" s="297"/>
      <c r="G26" s="297"/>
      <c r="H26" s="298"/>
      <c r="I26" s="34"/>
      <c r="J26" s="34"/>
      <c r="K26" s="509"/>
    </row>
    <row r="27" spans="1:11" ht="21" customHeight="1" hidden="1">
      <c r="A27" s="9" t="s">
        <v>432</v>
      </c>
      <c r="B27" s="144">
        <v>6</v>
      </c>
      <c r="C27" s="520" t="s">
        <v>330</v>
      </c>
      <c r="D27" s="521"/>
      <c r="E27" s="521"/>
      <c r="F27" s="521"/>
      <c r="G27" s="521"/>
      <c r="H27" s="522"/>
      <c r="I27" s="279">
        <v>21034</v>
      </c>
      <c r="J27" s="279">
        <v>24558</v>
      </c>
      <c r="K27" s="520" t="s">
        <v>318</v>
      </c>
    </row>
    <row r="28" spans="1:11" ht="29.25" customHeight="1" hidden="1">
      <c r="A28" s="36"/>
      <c r="B28" s="37"/>
      <c r="C28" s="523"/>
      <c r="D28" s="521"/>
      <c r="E28" s="521"/>
      <c r="F28" s="521"/>
      <c r="G28" s="521"/>
      <c r="H28" s="522"/>
      <c r="I28" s="35"/>
      <c r="J28" s="35"/>
      <c r="K28" s="527"/>
    </row>
    <row r="29" spans="1:11" ht="21" customHeight="1" hidden="1">
      <c r="A29" s="9" t="s">
        <v>463</v>
      </c>
      <c r="B29" s="144">
        <v>6</v>
      </c>
      <c r="C29" s="520" t="s">
        <v>573</v>
      </c>
      <c r="D29" s="521"/>
      <c r="E29" s="521"/>
      <c r="F29" s="521"/>
      <c r="G29" s="521"/>
      <c r="H29" s="522"/>
      <c r="I29" s="459">
        <v>16807</v>
      </c>
      <c r="J29" s="459">
        <v>24716</v>
      </c>
      <c r="K29" s="520" t="s">
        <v>575</v>
      </c>
    </row>
    <row r="30" spans="1:11" ht="28.5" customHeight="1" hidden="1">
      <c r="A30" s="61"/>
      <c r="B30" s="37"/>
      <c r="C30" s="523"/>
      <c r="D30" s="521"/>
      <c r="E30" s="521"/>
      <c r="F30" s="521"/>
      <c r="G30" s="521"/>
      <c r="H30" s="522"/>
      <c r="I30" s="460"/>
      <c r="J30" s="460"/>
      <c r="K30" s="527"/>
    </row>
    <row r="31" spans="1:11" ht="21" customHeight="1" hidden="1">
      <c r="A31" s="9" t="s">
        <v>468</v>
      </c>
      <c r="B31" s="144">
        <v>6</v>
      </c>
      <c r="C31" s="520" t="s">
        <v>573</v>
      </c>
      <c r="D31" s="521"/>
      <c r="E31" s="521"/>
      <c r="F31" s="521"/>
      <c r="G31" s="521"/>
      <c r="H31" s="522"/>
      <c r="I31" s="459">
        <v>15332</v>
      </c>
      <c r="J31" s="459">
        <v>28320</v>
      </c>
      <c r="K31" s="520" t="s">
        <v>576</v>
      </c>
    </row>
    <row r="32" spans="1:11" ht="28.5" customHeight="1" hidden="1">
      <c r="A32" s="61"/>
      <c r="B32" s="37"/>
      <c r="C32" s="523"/>
      <c r="D32" s="521"/>
      <c r="E32" s="521"/>
      <c r="F32" s="521"/>
      <c r="G32" s="521"/>
      <c r="H32" s="522"/>
      <c r="I32" s="460"/>
      <c r="J32" s="460"/>
      <c r="K32" s="527"/>
    </row>
    <row r="33" spans="1:11" ht="21" customHeight="1">
      <c r="A33" s="9" t="s">
        <v>507</v>
      </c>
      <c r="B33" s="144">
        <v>6</v>
      </c>
      <c r="C33" s="520" t="s">
        <v>574</v>
      </c>
      <c r="D33" s="521"/>
      <c r="E33" s="521"/>
      <c r="F33" s="521"/>
      <c r="G33" s="521"/>
      <c r="H33" s="522"/>
      <c r="I33" s="459">
        <v>16413</v>
      </c>
      <c r="J33" s="459">
        <v>28324</v>
      </c>
      <c r="K33" s="520" t="s">
        <v>576</v>
      </c>
    </row>
    <row r="34" spans="1:11" ht="28.5" customHeight="1">
      <c r="A34" s="61"/>
      <c r="B34" s="37"/>
      <c r="C34" s="523"/>
      <c r="D34" s="521"/>
      <c r="E34" s="521"/>
      <c r="F34" s="521"/>
      <c r="G34" s="521"/>
      <c r="H34" s="522"/>
      <c r="I34" s="460"/>
      <c r="J34" s="460"/>
      <c r="K34" s="527"/>
    </row>
    <row r="35" spans="1:11" ht="21" customHeight="1">
      <c r="A35" s="9" t="s">
        <v>546</v>
      </c>
      <c r="B35" s="144">
        <v>6</v>
      </c>
      <c r="C35" s="520" t="s">
        <v>574</v>
      </c>
      <c r="D35" s="521"/>
      <c r="E35" s="521"/>
      <c r="F35" s="521"/>
      <c r="G35" s="521"/>
      <c r="H35" s="522"/>
      <c r="I35" s="459">
        <v>16435</v>
      </c>
      <c r="J35" s="459">
        <v>28324</v>
      </c>
      <c r="K35" s="520" t="s">
        <v>318</v>
      </c>
    </row>
    <row r="36" spans="1:11" ht="28.5" customHeight="1">
      <c r="A36" s="61"/>
      <c r="B36" s="37"/>
      <c r="C36" s="523"/>
      <c r="D36" s="521"/>
      <c r="E36" s="521"/>
      <c r="F36" s="521"/>
      <c r="G36" s="521"/>
      <c r="H36" s="522"/>
      <c r="I36" s="458"/>
      <c r="J36" s="458"/>
      <c r="K36" s="527"/>
    </row>
    <row r="37" spans="1:11" ht="21" customHeight="1">
      <c r="A37" s="254" t="s">
        <v>564</v>
      </c>
      <c r="B37" s="144">
        <v>6</v>
      </c>
      <c r="C37" s="520" t="s">
        <v>330</v>
      </c>
      <c r="D37" s="521"/>
      <c r="E37" s="521"/>
      <c r="F37" s="521"/>
      <c r="G37" s="521"/>
      <c r="H37" s="522"/>
      <c r="I37" s="459">
        <v>15880.73</v>
      </c>
      <c r="J37" s="459">
        <v>28323.83</v>
      </c>
      <c r="K37" s="520" t="s">
        <v>318</v>
      </c>
    </row>
    <row r="38" spans="2:11" ht="28.5" customHeight="1">
      <c r="B38" s="37"/>
      <c r="C38" s="523"/>
      <c r="D38" s="521"/>
      <c r="E38" s="521"/>
      <c r="F38" s="521"/>
      <c r="G38" s="521"/>
      <c r="H38" s="522"/>
      <c r="I38" s="460"/>
      <c r="J38" s="460"/>
      <c r="K38" s="527"/>
    </row>
    <row r="39" spans="1:11" ht="21" customHeight="1">
      <c r="A39" s="254" t="s">
        <v>678</v>
      </c>
      <c r="B39" s="144">
        <v>6</v>
      </c>
      <c r="C39" s="520" t="s">
        <v>330</v>
      </c>
      <c r="D39" s="521"/>
      <c r="E39" s="521"/>
      <c r="F39" s="521"/>
      <c r="G39" s="521"/>
      <c r="H39" s="522"/>
      <c r="I39" s="459">
        <v>15891.9</v>
      </c>
      <c r="J39" s="459">
        <v>28323.83</v>
      </c>
      <c r="K39" s="520" t="s">
        <v>318</v>
      </c>
    </row>
    <row r="40" spans="1:11" ht="28.5" customHeight="1">
      <c r="A40" s="61"/>
      <c r="B40" s="37"/>
      <c r="C40" s="523"/>
      <c r="D40" s="521"/>
      <c r="E40" s="521"/>
      <c r="F40" s="521"/>
      <c r="G40" s="521"/>
      <c r="H40" s="522"/>
      <c r="I40" s="60"/>
      <c r="J40" s="60"/>
      <c r="K40" s="527"/>
    </row>
    <row r="41" spans="1:11" ht="21" customHeight="1">
      <c r="A41" s="254" t="s">
        <v>681</v>
      </c>
      <c r="B41" s="144">
        <v>6</v>
      </c>
      <c r="C41" s="520" t="s">
        <v>330</v>
      </c>
      <c r="D41" s="521"/>
      <c r="E41" s="521"/>
      <c r="F41" s="521"/>
      <c r="G41" s="521"/>
      <c r="H41" s="522"/>
      <c r="I41" s="455">
        <f>SUM(I44:I50)</f>
        <v>15911.929999999998</v>
      </c>
      <c r="J41" s="455">
        <f>SUM(J44:J50)</f>
        <v>28323.83</v>
      </c>
      <c r="K41" s="520" t="s">
        <v>318</v>
      </c>
    </row>
    <row r="42" spans="1:11" ht="28.5" customHeight="1">
      <c r="A42" s="61"/>
      <c r="B42" s="37"/>
      <c r="C42" s="523"/>
      <c r="D42" s="521"/>
      <c r="E42" s="521"/>
      <c r="F42" s="521"/>
      <c r="G42" s="521"/>
      <c r="H42" s="522"/>
      <c r="I42" s="60"/>
      <c r="J42" s="60"/>
      <c r="K42" s="527"/>
    </row>
    <row r="43" spans="1:11" ht="9.75" customHeight="1">
      <c r="A43" s="61"/>
      <c r="B43" s="37"/>
      <c r="C43" s="392"/>
      <c r="D43" s="392"/>
      <c r="E43" s="392"/>
      <c r="F43" s="392"/>
      <c r="G43" s="392"/>
      <c r="H43" s="392"/>
      <c r="I43" s="60"/>
      <c r="J43" s="60"/>
      <c r="K43" s="38"/>
    </row>
    <row r="44" spans="1:11" ht="15" customHeight="1">
      <c r="A44" s="524" t="s">
        <v>238</v>
      </c>
      <c r="B44" s="525">
        <v>63</v>
      </c>
      <c r="C44" s="526" t="s">
        <v>360</v>
      </c>
      <c r="D44" s="525" t="s">
        <v>636</v>
      </c>
      <c r="E44" s="525" t="s">
        <v>479</v>
      </c>
      <c r="F44" s="269">
        <v>180</v>
      </c>
      <c r="G44" s="269">
        <v>285</v>
      </c>
      <c r="H44" s="269">
        <v>453</v>
      </c>
      <c r="I44" s="269">
        <v>15176.8</v>
      </c>
      <c r="J44" s="269">
        <v>26220.7</v>
      </c>
      <c r="K44" s="25" t="s">
        <v>601</v>
      </c>
    </row>
    <row r="45" spans="1:11" ht="16.5" customHeight="1">
      <c r="A45" s="524"/>
      <c r="B45" s="525"/>
      <c r="C45" s="526"/>
      <c r="D45" s="525"/>
      <c r="E45" s="525"/>
      <c r="F45" s="269"/>
      <c r="G45" s="269"/>
      <c r="H45" s="269"/>
      <c r="I45" s="269"/>
      <c r="J45" s="269"/>
      <c r="K45" s="25"/>
    </row>
    <row r="46" spans="1:11" ht="12.75" customHeight="1">
      <c r="A46" s="39" t="s">
        <v>236</v>
      </c>
      <c r="B46" s="40">
        <v>59</v>
      </c>
      <c r="C46" s="39" t="s">
        <v>359</v>
      </c>
      <c r="D46" s="22" t="s">
        <v>636</v>
      </c>
      <c r="E46" s="22" t="s">
        <v>480</v>
      </c>
      <c r="F46" s="269">
        <v>45</v>
      </c>
      <c r="G46" s="269">
        <v>100</v>
      </c>
      <c r="H46" s="269">
        <v>5.6</v>
      </c>
      <c r="I46" s="269">
        <v>39.1</v>
      </c>
      <c r="J46" s="269">
        <v>69</v>
      </c>
      <c r="K46" s="25" t="s">
        <v>601</v>
      </c>
    </row>
    <row r="47" spans="1:11" ht="12.75" customHeight="1">
      <c r="A47" s="39" t="s">
        <v>239</v>
      </c>
      <c r="B47" s="40">
        <v>50</v>
      </c>
      <c r="C47" s="39" t="s">
        <v>206</v>
      </c>
      <c r="D47" s="22" t="s">
        <v>636</v>
      </c>
      <c r="E47" s="22" t="s">
        <v>37</v>
      </c>
      <c r="F47" s="269">
        <v>85.1</v>
      </c>
      <c r="G47" s="269">
        <v>149</v>
      </c>
      <c r="H47" s="269">
        <v>43.6</v>
      </c>
      <c r="I47" s="269">
        <v>522</v>
      </c>
      <c r="J47" s="269">
        <v>1710</v>
      </c>
      <c r="K47" s="25" t="s">
        <v>601</v>
      </c>
    </row>
    <row r="48" spans="1:11" ht="12.75" customHeight="1">
      <c r="A48" s="138" t="s">
        <v>237</v>
      </c>
      <c r="B48" s="40">
        <v>45</v>
      </c>
      <c r="C48" s="39" t="s">
        <v>46</v>
      </c>
      <c r="D48" s="22" t="s">
        <v>636</v>
      </c>
      <c r="E48" s="22" t="s">
        <v>469</v>
      </c>
      <c r="F48" s="269">
        <v>48.2</v>
      </c>
      <c r="G48" s="269">
        <v>91</v>
      </c>
      <c r="H48" s="269">
        <v>5.5</v>
      </c>
      <c r="I48" s="269">
        <v>27.3</v>
      </c>
      <c r="J48" s="269">
        <v>82.4</v>
      </c>
      <c r="K48" s="25" t="s">
        <v>601</v>
      </c>
    </row>
    <row r="49" spans="1:12" ht="12.75" customHeight="1">
      <c r="A49" s="39" t="s">
        <v>316</v>
      </c>
      <c r="B49" s="22">
        <v>88</v>
      </c>
      <c r="C49" s="22" t="s">
        <v>46</v>
      </c>
      <c r="D49" s="22" t="s">
        <v>636</v>
      </c>
      <c r="E49" s="22" t="s">
        <v>469</v>
      </c>
      <c r="F49" s="269">
        <v>23.5</v>
      </c>
      <c r="G49" s="269">
        <v>229.5</v>
      </c>
      <c r="H49" s="269">
        <v>6.9</v>
      </c>
      <c r="I49" s="269">
        <v>33.4</v>
      </c>
      <c r="J49" s="269">
        <v>57.5</v>
      </c>
      <c r="K49" s="25" t="s">
        <v>601</v>
      </c>
      <c r="L49" s="10"/>
    </row>
    <row r="50" spans="1:11" ht="12.75" customHeight="1">
      <c r="A50" s="26" t="s">
        <v>317</v>
      </c>
      <c r="B50" s="43">
        <v>66</v>
      </c>
      <c r="C50" s="43" t="s">
        <v>46</v>
      </c>
      <c r="D50" s="42" t="s">
        <v>637</v>
      </c>
      <c r="E50" s="42" t="s">
        <v>469</v>
      </c>
      <c r="F50" s="271">
        <v>25</v>
      </c>
      <c r="G50" s="271">
        <v>275.5</v>
      </c>
      <c r="H50" s="271">
        <v>65</v>
      </c>
      <c r="I50" s="271">
        <v>113.33</v>
      </c>
      <c r="J50" s="271">
        <v>184.23</v>
      </c>
      <c r="K50" s="71" t="s">
        <v>603</v>
      </c>
    </row>
    <row r="51" ht="16.5">
      <c r="A51" s="10" t="s">
        <v>677</v>
      </c>
    </row>
    <row r="52" spans="1:8" ht="16.5">
      <c r="A52" s="36"/>
      <c r="H52" s="264"/>
    </row>
    <row r="53" ht="16.5">
      <c r="A53" s="36" t="s">
        <v>676</v>
      </c>
    </row>
  </sheetData>
  <sheetProtection/>
  <mergeCells count="29">
    <mergeCell ref="C18:H19"/>
    <mergeCell ref="K18:K20"/>
    <mergeCell ref="C15:H16"/>
    <mergeCell ref="K15:K17"/>
    <mergeCell ref="C27:H28"/>
    <mergeCell ref="E44:E45"/>
    <mergeCell ref="C41:H42"/>
    <mergeCell ref="C29:H30"/>
    <mergeCell ref="C31:H32"/>
    <mergeCell ref="C33:H34"/>
    <mergeCell ref="C35:H36"/>
    <mergeCell ref="C37:H38"/>
    <mergeCell ref="C39:H40"/>
    <mergeCell ref="K29:K30"/>
    <mergeCell ref="K31:K32"/>
    <mergeCell ref="K33:K34"/>
    <mergeCell ref="K35:K36"/>
    <mergeCell ref="K37:K38"/>
    <mergeCell ref="K39:K40"/>
    <mergeCell ref="C24:H25"/>
    <mergeCell ref="K24:K26"/>
    <mergeCell ref="C21:H22"/>
    <mergeCell ref="K21:K23"/>
    <mergeCell ref="A44:A45"/>
    <mergeCell ref="B44:B45"/>
    <mergeCell ref="C44:C45"/>
    <mergeCell ref="D44:D45"/>
    <mergeCell ref="K27:K28"/>
    <mergeCell ref="K41:K42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9"/>
  <sheetViews>
    <sheetView zoomScalePageLayoutView="0" workbookViewId="0" topLeftCell="A63">
      <selection activeCell="A1" sqref="A1"/>
    </sheetView>
  </sheetViews>
  <sheetFormatPr defaultColWidth="9.00390625" defaultRowHeight="15.75"/>
  <cols>
    <col min="1" max="1" width="11.75390625" style="10" customWidth="1"/>
    <col min="2" max="2" width="5.875" style="10" customWidth="1"/>
    <col min="3" max="3" width="8.75390625" style="6" customWidth="1"/>
    <col min="4" max="4" width="8.625" style="6" customWidth="1"/>
    <col min="5" max="5" width="14.50390625" style="6" customWidth="1"/>
    <col min="6" max="6" width="8.625" style="5" customWidth="1"/>
    <col min="7" max="9" width="10.625" style="5" customWidth="1"/>
    <col min="10" max="10" width="11.625" style="5" customWidth="1"/>
    <col min="11" max="11" width="25.50390625" style="6" customWidth="1"/>
    <col min="12" max="16384" width="9.00390625" style="6" customWidth="1"/>
  </cols>
  <sheetData>
    <row r="1" spans="1:11" s="18" customFormat="1" ht="27">
      <c r="A1" s="1" t="s">
        <v>641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1" customHeight="1">
      <c r="A4" s="26" t="s">
        <v>33</v>
      </c>
      <c r="B4" s="27" t="s">
        <v>28</v>
      </c>
      <c r="C4" s="26" t="s">
        <v>34</v>
      </c>
      <c r="D4" s="28"/>
      <c r="E4" s="72"/>
      <c r="F4" s="73" t="s">
        <v>35</v>
      </c>
      <c r="G4" s="29" t="s">
        <v>35</v>
      </c>
      <c r="H4" s="29" t="s">
        <v>6</v>
      </c>
      <c r="I4" s="30" t="s">
        <v>133</v>
      </c>
      <c r="J4" s="30" t="s">
        <v>133</v>
      </c>
      <c r="K4" s="28"/>
    </row>
    <row r="5" spans="1:11" ht="30" customHeight="1" hidden="1">
      <c r="A5" s="13" t="s">
        <v>80</v>
      </c>
      <c r="B5" s="40">
        <v>7</v>
      </c>
      <c r="C5" s="74" t="s">
        <v>97</v>
      </c>
      <c r="D5" s="52"/>
      <c r="E5" s="52"/>
      <c r="F5" s="75">
        <v>195.3</v>
      </c>
      <c r="G5" s="34">
        <v>3381.6</v>
      </c>
      <c r="H5" s="34">
        <v>1779.44</v>
      </c>
      <c r="I5" s="34">
        <v>106.32</v>
      </c>
      <c r="J5" s="34">
        <v>192.54</v>
      </c>
      <c r="K5" s="76" t="s">
        <v>97</v>
      </c>
    </row>
    <row r="6" spans="1:11" ht="30" customHeight="1" hidden="1">
      <c r="A6" s="13" t="s">
        <v>82</v>
      </c>
      <c r="B6" s="40">
        <v>7</v>
      </c>
      <c r="C6" s="74" t="s">
        <v>97</v>
      </c>
      <c r="D6" s="52"/>
      <c r="E6" s="52"/>
      <c r="F6" s="75">
        <v>195.3</v>
      </c>
      <c r="G6" s="34">
        <v>3381.6</v>
      </c>
      <c r="H6" s="34">
        <v>1779.44</v>
      </c>
      <c r="I6" s="34">
        <v>107.59</v>
      </c>
      <c r="J6" s="34">
        <v>192.54</v>
      </c>
      <c r="K6" s="77" t="s">
        <v>97</v>
      </c>
    </row>
    <row r="7" spans="1:11" ht="30" customHeight="1" hidden="1">
      <c r="A7" s="13" t="s">
        <v>7</v>
      </c>
      <c r="B7" s="40">
        <v>7</v>
      </c>
      <c r="C7" s="74" t="s">
        <v>97</v>
      </c>
      <c r="D7" s="52"/>
      <c r="E7" s="52"/>
      <c r="F7" s="75">
        <v>195.3</v>
      </c>
      <c r="G7" s="34">
        <v>3381.6</v>
      </c>
      <c r="H7" s="34">
        <v>1779.44</v>
      </c>
      <c r="I7" s="34">
        <v>107.59</v>
      </c>
      <c r="J7" s="34">
        <v>192.54</v>
      </c>
      <c r="K7" s="77" t="s">
        <v>97</v>
      </c>
    </row>
    <row r="8" spans="1:11" ht="30" customHeight="1" hidden="1">
      <c r="A8" s="13" t="s">
        <v>8</v>
      </c>
      <c r="B8" s="40">
        <v>8</v>
      </c>
      <c r="C8" s="78" t="s">
        <v>98</v>
      </c>
      <c r="D8" s="79"/>
      <c r="E8" s="79"/>
      <c r="F8" s="75">
        <v>282.8</v>
      </c>
      <c r="G8" s="34">
        <v>3934.6</v>
      </c>
      <c r="H8" s="34">
        <v>2316.54</v>
      </c>
      <c r="I8" s="34">
        <v>282.06</v>
      </c>
      <c r="J8" s="34">
        <v>350.59</v>
      </c>
      <c r="K8" s="80" t="s">
        <v>98</v>
      </c>
    </row>
    <row r="9" spans="1:11" ht="30" customHeight="1" hidden="1">
      <c r="A9" s="13" t="s">
        <v>9</v>
      </c>
      <c r="B9" s="40">
        <v>8</v>
      </c>
      <c r="C9" s="113" t="s">
        <v>98</v>
      </c>
      <c r="D9" s="117"/>
      <c r="E9" s="117"/>
      <c r="F9" s="115"/>
      <c r="G9" s="116"/>
      <c r="H9" s="34">
        <v>2316.54</v>
      </c>
      <c r="I9" s="34">
        <v>255.89</v>
      </c>
      <c r="J9" s="34">
        <v>350.59</v>
      </c>
      <c r="K9" s="80" t="s">
        <v>98</v>
      </c>
    </row>
    <row r="10" spans="1:11" ht="30" customHeight="1" hidden="1">
      <c r="A10" s="13" t="s">
        <v>10</v>
      </c>
      <c r="B10" s="40">
        <v>8</v>
      </c>
      <c r="C10" s="103" t="s">
        <v>98</v>
      </c>
      <c r="D10" s="117"/>
      <c r="E10" s="117"/>
      <c r="F10" s="115"/>
      <c r="G10" s="115"/>
      <c r="H10" s="230"/>
      <c r="I10" s="34">
        <v>25599</v>
      </c>
      <c r="J10" s="34">
        <v>35059</v>
      </c>
      <c r="K10" s="80" t="s">
        <v>98</v>
      </c>
    </row>
    <row r="11" spans="1:11" s="18" customFormat="1" ht="27" hidden="1">
      <c r="A11" s="1" t="s">
        <v>99</v>
      </c>
      <c r="B11" s="1"/>
      <c r="C11" s="103" t="s">
        <v>98</v>
      </c>
      <c r="D11" s="46"/>
      <c r="E11" s="46"/>
      <c r="F11" s="112"/>
      <c r="G11" s="231"/>
      <c r="H11" s="14"/>
      <c r="I11" s="47"/>
      <c r="J11" s="47"/>
      <c r="K11" s="46"/>
    </row>
    <row r="12" spans="1:11" s="18" customFormat="1" ht="12" customHeight="1" hidden="1">
      <c r="A12" s="7"/>
      <c r="B12" s="1"/>
      <c r="C12" s="103" t="s">
        <v>98</v>
      </c>
      <c r="D12" s="16"/>
      <c r="E12" s="16"/>
      <c r="F12" s="112"/>
      <c r="G12" s="231"/>
      <c r="H12" s="17"/>
      <c r="I12" s="17"/>
      <c r="J12" s="17"/>
      <c r="K12" s="16"/>
    </row>
    <row r="13" spans="1:11" ht="24.75" customHeight="1" hidden="1">
      <c r="A13" s="19" t="s">
        <v>27</v>
      </c>
      <c r="B13" s="20" t="s">
        <v>78</v>
      </c>
      <c r="C13" s="103" t="s">
        <v>98</v>
      </c>
      <c r="D13" s="23" t="s">
        <v>30</v>
      </c>
      <c r="E13" s="23" t="s">
        <v>31</v>
      </c>
      <c r="F13" s="112"/>
      <c r="G13" s="231"/>
      <c r="H13" s="232"/>
      <c r="I13" s="24" t="s">
        <v>2</v>
      </c>
      <c r="J13" s="24" t="s">
        <v>3</v>
      </c>
      <c r="K13" s="25" t="s">
        <v>32</v>
      </c>
    </row>
    <row r="14" spans="1:11" ht="21" customHeight="1" hidden="1">
      <c r="A14" s="26" t="s">
        <v>33</v>
      </c>
      <c r="B14" s="27" t="s">
        <v>28</v>
      </c>
      <c r="C14" s="103" t="s">
        <v>98</v>
      </c>
      <c r="D14" s="28"/>
      <c r="E14" s="72"/>
      <c r="F14" s="112"/>
      <c r="G14" s="231"/>
      <c r="H14" s="8"/>
      <c r="I14" s="30" t="s">
        <v>79</v>
      </c>
      <c r="J14" s="30" t="s">
        <v>79</v>
      </c>
      <c r="K14" s="28"/>
    </row>
    <row r="15" spans="1:11" ht="30" customHeight="1" hidden="1">
      <c r="A15" s="13" t="s">
        <v>11</v>
      </c>
      <c r="B15" s="40">
        <v>8</v>
      </c>
      <c r="C15" s="103" t="s">
        <v>98</v>
      </c>
      <c r="D15" s="114"/>
      <c r="E15" s="114"/>
      <c r="F15" s="115"/>
      <c r="G15" s="115"/>
      <c r="H15" s="230"/>
      <c r="I15" s="34">
        <v>255.99</v>
      </c>
      <c r="J15" s="34">
        <v>350.59</v>
      </c>
      <c r="K15" s="80" t="s">
        <v>98</v>
      </c>
    </row>
    <row r="16" spans="1:11" ht="30" customHeight="1" hidden="1">
      <c r="A16" s="9" t="s">
        <v>75</v>
      </c>
      <c r="B16" s="144">
        <v>8</v>
      </c>
      <c r="C16" s="256" t="s">
        <v>98</v>
      </c>
      <c r="D16" s="257"/>
      <c r="E16" s="257"/>
      <c r="F16" s="258"/>
      <c r="G16" s="258"/>
      <c r="H16" s="259"/>
      <c r="I16" s="242">
        <v>24915</v>
      </c>
      <c r="J16" s="242">
        <v>35059</v>
      </c>
      <c r="K16" s="80" t="s">
        <v>98</v>
      </c>
    </row>
    <row r="17" spans="1:11" ht="30" customHeight="1" hidden="1">
      <c r="A17" s="9" t="s">
        <v>76</v>
      </c>
      <c r="B17" s="144">
        <v>8</v>
      </c>
      <c r="C17" s="256" t="s">
        <v>98</v>
      </c>
      <c r="D17" s="257"/>
      <c r="E17" s="257"/>
      <c r="F17" s="258"/>
      <c r="G17" s="258"/>
      <c r="H17" s="259"/>
      <c r="I17" s="288">
        <v>24915</v>
      </c>
      <c r="J17" s="288">
        <v>35059</v>
      </c>
      <c r="K17" s="80" t="s">
        <v>98</v>
      </c>
    </row>
    <row r="18" spans="1:11" ht="30" customHeight="1" hidden="1">
      <c r="A18" s="9" t="s">
        <v>108</v>
      </c>
      <c r="B18" s="144">
        <v>8</v>
      </c>
      <c r="C18" s="256" t="s">
        <v>98</v>
      </c>
      <c r="D18" s="257"/>
      <c r="E18" s="257"/>
      <c r="F18" s="258"/>
      <c r="G18" s="258"/>
      <c r="H18" s="259"/>
      <c r="I18" s="288">
        <v>25009</v>
      </c>
      <c r="J18" s="288">
        <v>34993</v>
      </c>
      <c r="K18" s="80" t="s">
        <v>98</v>
      </c>
    </row>
    <row r="19" spans="1:11" ht="21" customHeight="1" hidden="1">
      <c r="A19" s="9" t="s">
        <v>433</v>
      </c>
      <c r="B19" s="144">
        <v>10</v>
      </c>
      <c r="C19" s="520" t="s">
        <v>447</v>
      </c>
      <c r="D19" s="532"/>
      <c r="E19" s="532"/>
      <c r="F19" s="532"/>
      <c r="G19" s="532"/>
      <c r="H19" s="522"/>
      <c r="I19" s="385">
        <v>25577.5</v>
      </c>
      <c r="J19" s="385">
        <v>35625.8</v>
      </c>
      <c r="K19" s="533" t="s">
        <v>247</v>
      </c>
    </row>
    <row r="20" spans="1:11" ht="15" customHeight="1" hidden="1">
      <c r="A20" s="39"/>
      <c r="B20" s="260"/>
      <c r="C20" s="523"/>
      <c r="D20" s="532"/>
      <c r="E20" s="532"/>
      <c r="F20" s="532"/>
      <c r="G20" s="532"/>
      <c r="H20" s="522"/>
      <c r="I20" s="386"/>
      <c r="J20" s="386"/>
      <c r="K20" s="534"/>
    </row>
    <row r="21" spans="1:11" ht="15" customHeight="1" hidden="1">
      <c r="A21" s="39"/>
      <c r="B21" s="260"/>
      <c r="C21" s="178"/>
      <c r="D21" s="180"/>
      <c r="E21" s="180"/>
      <c r="F21" s="180"/>
      <c r="G21" s="180"/>
      <c r="H21" s="225"/>
      <c r="I21" s="386"/>
      <c r="J21" s="386"/>
      <c r="K21" s="534"/>
    </row>
    <row r="22" spans="1:11" ht="15" customHeight="1" hidden="1">
      <c r="A22" s="39"/>
      <c r="B22" s="260"/>
      <c r="C22" s="180"/>
      <c r="D22" s="180"/>
      <c r="E22" s="180"/>
      <c r="F22" s="180"/>
      <c r="G22" s="180"/>
      <c r="H22" s="225"/>
      <c r="I22" s="386"/>
      <c r="J22" s="386"/>
      <c r="K22" s="534"/>
    </row>
    <row r="23" spans="1:11" ht="15" customHeight="1" hidden="1">
      <c r="A23" s="39"/>
      <c r="B23" s="260"/>
      <c r="C23" s="243"/>
      <c r="D23" s="243"/>
      <c r="E23" s="243"/>
      <c r="F23" s="243"/>
      <c r="G23" s="243"/>
      <c r="H23" s="225"/>
      <c r="I23" s="386"/>
      <c r="J23" s="386"/>
      <c r="K23" s="534"/>
    </row>
    <row r="24" spans="1:11" ht="21" customHeight="1" hidden="1">
      <c r="A24" s="9" t="s">
        <v>434</v>
      </c>
      <c r="B24" s="144">
        <v>10</v>
      </c>
      <c r="C24" s="520" t="s">
        <v>445</v>
      </c>
      <c r="D24" s="528"/>
      <c r="E24" s="528"/>
      <c r="F24" s="528"/>
      <c r="G24" s="528"/>
      <c r="H24" s="511"/>
      <c r="I24" s="385">
        <v>25577.5</v>
      </c>
      <c r="J24" s="385">
        <v>35625.8</v>
      </c>
      <c r="K24" s="520" t="s">
        <v>454</v>
      </c>
    </row>
    <row r="25" spans="1:11" ht="15" customHeight="1" hidden="1">
      <c r="A25" s="39"/>
      <c r="B25" s="260"/>
      <c r="C25" s="512"/>
      <c r="D25" s="528"/>
      <c r="E25" s="528"/>
      <c r="F25" s="528"/>
      <c r="G25" s="528"/>
      <c r="H25" s="511"/>
      <c r="I25" s="387"/>
      <c r="J25" s="387"/>
      <c r="K25" s="523"/>
    </row>
    <row r="26" spans="1:11" ht="15" customHeight="1" hidden="1">
      <c r="A26" s="39"/>
      <c r="B26" s="260"/>
      <c r="C26" s="512"/>
      <c r="D26" s="528"/>
      <c r="E26" s="528"/>
      <c r="F26" s="528"/>
      <c r="G26" s="528"/>
      <c r="H26" s="511"/>
      <c r="I26" s="387"/>
      <c r="J26" s="387"/>
      <c r="K26" s="523"/>
    </row>
    <row r="27" spans="1:11" ht="15" customHeight="1" hidden="1">
      <c r="A27" s="39"/>
      <c r="B27" s="260"/>
      <c r="C27" s="180"/>
      <c r="D27" s="180"/>
      <c r="E27" s="180"/>
      <c r="F27" s="180"/>
      <c r="G27" s="180"/>
      <c r="H27" s="225"/>
      <c r="I27" s="387"/>
      <c r="J27" s="387"/>
      <c r="K27" s="523"/>
    </row>
    <row r="28" spans="1:11" ht="16.5" customHeight="1" hidden="1">
      <c r="A28" s="39"/>
      <c r="B28" s="260"/>
      <c r="C28" s="243"/>
      <c r="D28" s="243"/>
      <c r="E28" s="243"/>
      <c r="F28" s="243"/>
      <c r="G28" s="243"/>
      <c r="H28" s="225"/>
      <c r="I28" s="387"/>
      <c r="J28" s="387"/>
      <c r="K28" s="523"/>
    </row>
    <row r="29" spans="1:11" ht="21" customHeight="1" hidden="1">
      <c r="A29" s="9" t="s">
        <v>435</v>
      </c>
      <c r="B29" s="144">
        <v>10</v>
      </c>
      <c r="C29" s="520" t="s">
        <v>453</v>
      </c>
      <c r="D29" s="528"/>
      <c r="E29" s="528"/>
      <c r="F29" s="528"/>
      <c r="G29" s="528"/>
      <c r="H29" s="511"/>
      <c r="I29" s="385">
        <v>23533</v>
      </c>
      <c r="J29" s="385">
        <v>35626</v>
      </c>
      <c r="K29" s="520" t="s">
        <v>453</v>
      </c>
    </row>
    <row r="30" spans="1:11" ht="15" customHeight="1" hidden="1">
      <c r="A30" s="39"/>
      <c r="B30" s="107"/>
      <c r="C30" s="512"/>
      <c r="D30" s="528"/>
      <c r="E30" s="528"/>
      <c r="F30" s="528"/>
      <c r="G30" s="528"/>
      <c r="H30" s="511"/>
      <c r="I30" s="387"/>
      <c r="J30" s="387"/>
      <c r="K30" s="512"/>
    </row>
    <row r="31" spans="1:11" ht="15" customHeight="1" hidden="1">
      <c r="A31" s="39"/>
      <c r="B31" s="107"/>
      <c r="C31" s="512"/>
      <c r="D31" s="528"/>
      <c r="E31" s="528"/>
      <c r="F31" s="528"/>
      <c r="G31" s="528"/>
      <c r="H31" s="511"/>
      <c r="I31" s="387"/>
      <c r="J31" s="387"/>
      <c r="K31" s="512"/>
    </row>
    <row r="32" spans="1:11" ht="15" customHeight="1" hidden="1">
      <c r="A32" s="39"/>
      <c r="B32" s="260"/>
      <c r="C32" s="243"/>
      <c r="D32" s="243"/>
      <c r="E32" s="243"/>
      <c r="F32" s="243"/>
      <c r="G32" s="243"/>
      <c r="H32" s="225"/>
      <c r="I32" s="387"/>
      <c r="J32" s="387"/>
      <c r="K32" s="512"/>
    </row>
    <row r="33" spans="1:11" ht="16.5" customHeight="1" hidden="1">
      <c r="A33" s="39"/>
      <c r="B33" s="260"/>
      <c r="C33" s="243"/>
      <c r="D33" s="243"/>
      <c r="E33" s="243"/>
      <c r="F33" s="243"/>
      <c r="G33" s="243"/>
      <c r="H33" s="225"/>
      <c r="I33" s="387"/>
      <c r="J33" s="387"/>
      <c r="K33" s="512"/>
    </row>
    <row r="34" spans="1:11" ht="21" customHeight="1" hidden="1">
      <c r="A34" s="9" t="s">
        <v>436</v>
      </c>
      <c r="B34" s="144">
        <v>10</v>
      </c>
      <c r="C34" s="520" t="s">
        <v>453</v>
      </c>
      <c r="D34" s="528"/>
      <c r="E34" s="528"/>
      <c r="F34" s="528"/>
      <c r="G34" s="528"/>
      <c r="H34" s="511"/>
      <c r="I34" s="385">
        <v>23532</v>
      </c>
      <c r="J34" s="385">
        <v>35626</v>
      </c>
      <c r="K34" s="520" t="s">
        <v>453</v>
      </c>
    </row>
    <row r="35" spans="1:11" ht="15" customHeight="1" hidden="1">
      <c r="A35" s="39"/>
      <c r="B35" s="107"/>
      <c r="C35" s="512"/>
      <c r="D35" s="528"/>
      <c r="E35" s="528"/>
      <c r="F35" s="528"/>
      <c r="G35" s="528"/>
      <c r="H35" s="511"/>
      <c r="I35" s="108"/>
      <c r="J35" s="108"/>
      <c r="K35" s="512"/>
    </row>
    <row r="36" spans="1:11" ht="15" customHeight="1" hidden="1">
      <c r="A36" s="39"/>
      <c r="B36" s="107"/>
      <c r="C36" s="512"/>
      <c r="D36" s="528"/>
      <c r="E36" s="528"/>
      <c r="F36" s="528"/>
      <c r="G36" s="528"/>
      <c r="H36" s="511"/>
      <c r="I36" s="108"/>
      <c r="J36" s="108"/>
      <c r="K36" s="512"/>
    </row>
    <row r="37" spans="1:11" ht="15" customHeight="1" hidden="1">
      <c r="A37" s="39"/>
      <c r="B37" s="260"/>
      <c r="C37" s="243"/>
      <c r="D37" s="243"/>
      <c r="E37" s="243"/>
      <c r="F37" s="243"/>
      <c r="G37" s="243"/>
      <c r="H37" s="225"/>
      <c r="I37" s="108"/>
      <c r="J37" s="108"/>
      <c r="K37" s="512"/>
    </row>
    <row r="38" spans="1:11" ht="17.25" customHeight="1" hidden="1">
      <c r="A38" s="39"/>
      <c r="B38" s="260"/>
      <c r="C38" s="243"/>
      <c r="D38" s="243"/>
      <c r="E38" s="243"/>
      <c r="F38" s="243"/>
      <c r="G38" s="243"/>
      <c r="H38" s="225"/>
      <c r="I38" s="108"/>
      <c r="J38" s="108"/>
      <c r="K38" s="512"/>
    </row>
    <row r="39" spans="1:11" ht="21" customHeight="1" hidden="1">
      <c r="A39" s="254" t="s">
        <v>437</v>
      </c>
      <c r="B39" s="144">
        <v>10</v>
      </c>
      <c r="C39" s="520" t="s">
        <v>453</v>
      </c>
      <c r="D39" s="528"/>
      <c r="E39" s="528"/>
      <c r="F39" s="528"/>
      <c r="G39" s="528"/>
      <c r="H39" s="511"/>
      <c r="I39" s="312">
        <v>23533.1</v>
      </c>
      <c r="J39" s="312">
        <v>35626</v>
      </c>
      <c r="K39" s="520" t="s">
        <v>453</v>
      </c>
    </row>
    <row r="40" spans="1:11" ht="15" customHeight="1" hidden="1">
      <c r="A40" s="138"/>
      <c r="B40" s="107"/>
      <c r="C40" s="512"/>
      <c r="D40" s="528"/>
      <c r="E40" s="528"/>
      <c r="F40" s="528"/>
      <c r="G40" s="528"/>
      <c r="H40" s="511"/>
      <c r="I40" s="312"/>
      <c r="J40" s="312"/>
      <c r="K40" s="512"/>
    </row>
    <row r="41" spans="1:11" ht="15" customHeight="1" hidden="1">
      <c r="A41" s="138"/>
      <c r="B41" s="107"/>
      <c r="C41" s="512"/>
      <c r="D41" s="528"/>
      <c r="E41" s="528"/>
      <c r="F41" s="528"/>
      <c r="G41" s="528"/>
      <c r="H41" s="511"/>
      <c r="I41" s="317"/>
      <c r="J41" s="163"/>
      <c r="K41" s="512"/>
    </row>
    <row r="42" spans="1:11" ht="32.25" customHeight="1" hidden="1">
      <c r="A42" s="138"/>
      <c r="B42" s="107"/>
      <c r="C42" s="178"/>
      <c r="D42" s="180"/>
      <c r="E42" s="180"/>
      <c r="F42" s="180"/>
      <c r="G42" s="180"/>
      <c r="H42" s="225"/>
      <c r="I42" s="163"/>
      <c r="J42" s="163"/>
      <c r="K42" s="512"/>
    </row>
    <row r="43" spans="1:11" ht="21" customHeight="1" hidden="1">
      <c r="A43" s="9" t="s">
        <v>463</v>
      </c>
      <c r="B43" s="144">
        <v>10</v>
      </c>
      <c r="C43" s="520" t="s">
        <v>454</v>
      </c>
      <c r="D43" s="528"/>
      <c r="E43" s="528"/>
      <c r="F43" s="528"/>
      <c r="G43" s="528"/>
      <c r="H43" s="511"/>
      <c r="I43" s="463">
        <v>23043</v>
      </c>
      <c r="J43" s="463">
        <v>35169</v>
      </c>
      <c r="K43" s="520" t="s">
        <v>454</v>
      </c>
    </row>
    <row r="44" spans="1:11" ht="15" customHeight="1" hidden="1">
      <c r="A44" s="39"/>
      <c r="B44" s="107"/>
      <c r="C44" s="512"/>
      <c r="D44" s="528"/>
      <c r="E44" s="528"/>
      <c r="F44" s="528"/>
      <c r="G44" s="528"/>
      <c r="H44" s="511"/>
      <c r="I44" s="464"/>
      <c r="J44" s="464"/>
      <c r="K44" s="512"/>
    </row>
    <row r="45" spans="1:11" ht="15" customHeight="1" hidden="1">
      <c r="A45" s="39"/>
      <c r="B45" s="107"/>
      <c r="C45" s="512"/>
      <c r="D45" s="528"/>
      <c r="E45" s="528"/>
      <c r="F45" s="528"/>
      <c r="G45" s="528"/>
      <c r="H45" s="511"/>
      <c r="I45" s="464"/>
      <c r="J45" s="464"/>
      <c r="K45" s="512"/>
    </row>
    <row r="46" spans="1:11" ht="33" customHeight="1" hidden="1">
      <c r="A46" s="39"/>
      <c r="B46" s="107"/>
      <c r="C46" s="178"/>
      <c r="D46" s="180"/>
      <c r="E46" s="180"/>
      <c r="F46" s="180"/>
      <c r="G46" s="180"/>
      <c r="H46" s="225"/>
      <c r="I46" s="464"/>
      <c r="J46" s="464"/>
      <c r="K46" s="512"/>
    </row>
    <row r="47" spans="1:11" ht="21" customHeight="1" hidden="1">
      <c r="A47" s="9" t="s">
        <v>535</v>
      </c>
      <c r="B47" s="144">
        <v>10</v>
      </c>
      <c r="C47" s="520" t="s">
        <v>581</v>
      </c>
      <c r="D47" s="528"/>
      <c r="E47" s="528"/>
      <c r="F47" s="528"/>
      <c r="G47" s="528"/>
      <c r="H47" s="511"/>
      <c r="I47" s="463">
        <v>23066</v>
      </c>
      <c r="J47" s="463">
        <v>35282</v>
      </c>
      <c r="K47" s="520" t="s">
        <v>581</v>
      </c>
    </row>
    <row r="48" spans="1:11" ht="15" customHeight="1" hidden="1">
      <c r="A48" s="39"/>
      <c r="B48" s="107"/>
      <c r="C48" s="512"/>
      <c r="D48" s="528"/>
      <c r="E48" s="528"/>
      <c r="F48" s="528"/>
      <c r="G48" s="528"/>
      <c r="H48" s="511"/>
      <c r="I48" s="464"/>
      <c r="J48" s="464"/>
      <c r="K48" s="512"/>
    </row>
    <row r="49" spans="1:11" ht="15" customHeight="1" hidden="1">
      <c r="A49" s="39"/>
      <c r="B49" s="107"/>
      <c r="C49" s="512"/>
      <c r="D49" s="528"/>
      <c r="E49" s="528"/>
      <c r="F49" s="528"/>
      <c r="G49" s="528"/>
      <c r="H49" s="511"/>
      <c r="I49" s="464"/>
      <c r="J49" s="464"/>
      <c r="K49" s="512"/>
    </row>
    <row r="50" spans="1:11" ht="33" customHeight="1" hidden="1">
      <c r="A50" s="39"/>
      <c r="B50" s="107"/>
      <c r="C50" s="178"/>
      <c r="D50" s="180"/>
      <c r="E50" s="180"/>
      <c r="F50" s="180"/>
      <c r="G50" s="180"/>
      <c r="H50" s="225"/>
      <c r="I50" s="464"/>
      <c r="J50" s="464"/>
      <c r="K50" s="512"/>
    </row>
    <row r="51" spans="1:11" ht="21" customHeight="1">
      <c r="A51" s="9" t="s">
        <v>507</v>
      </c>
      <c r="B51" s="144">
        <v>10</v>
      </c>
      <c r="C51" s="520" t="s">
        <v>581</v>
      </c>
      <c r="D51" s="528"/>
      <c r="E51" s="528"/>
      <c r="F51" s="528"/>
      <c r="G51" s="528"/>
      <c r="H51" s="511"/>
      <c r="I51" s="463">
        <v>23088</v>
      </c>
      <c r="J51" s="463">
        <v>35169</v>
      </c>
      <c r="K51" s="520" t="s">
        <v>581</v>
      </c>
    </row>
    <row r="52" spans="1:11" ht="15" customHeight="1">
      <c r="A52" s="39"/>
      <c r="B52" s="107"/>
      <c r="C52" s="512"/>
      <c r="D52" s="528"/>
      <c r="E52" s="528"/>
      <c r="F52" s="528"/>
      <c r="G52" s="528"/>
      <c r="H52" s="511"/>
      <c r="I52" s="464"/>
      <c r="J52" s="464"/>
      <c r="K52" s="512"/>
    </row>
    <row r="53" spans="1:11" ht="15" customHeight="1">
      <c r="A53" s="39"/>
      <c r="B53" s="107"/>
      <c r="C53" s="512"/>
      <c r="D53" s="528"/>
      <c r="E53" s="528"/>
      <c r="F53" s="528"/>
      <c r="G53" s="528"/>
      <c r="H53" s="511"/>
      <c r="I53" s="464"/>
      <c r="J53" s="464"/>
      <c r="K53" s="512"/>
    </row>
    <row r="54" spans="1:11" ht="33" customHeight="1">
      <c r="A54" s="39"/>
      <c r="B54" s="107"/>
      <c r="C54" s="178"/>
      <c r="D54" s="180"/>
      <c r="E54" s="180"/>
      <c r="F54" s="180"/>
      <c r="G54" s="180"/>
      <c r="H54" s="225"/>
      <c r="I54" s="464"/>
      <c r="J54" s="464"/>
      <c r="K54" s="512"/>
    </row>
    <row r="55" spans="1:11" ht="21" customHeight="1">
      <c r="A55" s="9" t="s">
        <v>545</v>
      </c>
      <c r="B55" s="144">
        <v>10</v>
      </c>
      <c r="C55" s="520" t="s">
        <v>453</v>
      </c>
      <c r="D55" s="528"/>
      <c r="E55" s="528"/>
      <c r="F55" s="528"/>
      <c r="G55" s="528"/>
      <c r="H55" s="511"/>
      <c r="I55" s="459">
        <v>19401.6</v>
      </c>
      <c r="J55" s="463">
        <v>35168.6</v>
      </c>
      <c r="K55" s="520" t="s">
        <v>453</v>
      </c>
    </row>
    <row r="56" spans="1:11" ht="15" customHeight="1">
      <c r="A56" s="39"/>
      <c r="B56" s="107"/>
      <c r="C56" s="512"/>
      <c r="D56" s="528"/>
      <c r="E56" s="528"/>
      <c r="F56" s="528"/>
      <c r="G56" s="528"/>
      <c r="H56" s="511"/>
      <c r="I56" s="464"/>
      <c r="J56" s="465"/>
      <c r="K56" s="512"/>
    </row>
    <row r="57" spans="1:11" ht="15" customHeight="1">
      <c r="A57" s="39"/>
      <c r="B57" s="107"/>
      <c r="C57" s="512"/>
      <c r="D57" s="528"/>
      <c r="E57" s="528"/>
      <c r="F57" s="528"/>
      <c r="G57" s="528"/>
      <c r="H57" s="511"/>
      <c r="I57" s="464"/>
      <c r="J57" s="465"/>
      <c r="K57" s="512"/>
    </row>
    <row r="58" spans="1:11" ht="33" customHeight="1">
      <c r="A58" s="39"/>
      <c r="B58" s="107"/>
      <c r="C58" s="243"/>
      <c r="D58" s="243"/>
      <c r="E58" s="243"/>
      <c r="F58" s="243"/>
      <c r="G58" s="243"/>
      <c r="H58" s="243"/>
      <c r="I58" s="464"/>
      <c r="J58" s="465"/>
      <c r="K58" s="512"/>
    </row>
    <row r="59" spans="1:11" ht="21" customHeight="1">
      <c r="A59" s="9" t="s">
        <v>564</v>
      </c>
      <c r="B59" s="144">
        <v>10</v>
      </c>
      <c r="C59" s="520" t="s">
        <v>453</v>
      </c>
      <c r="D59" s="528"/>
      <c r="E59" s="528"/>
      <c r="F59" s="528"/>
      <c r="G59" s="528"/>
      <c r="H59" s="511"/>
      <c r="I59" s="459">
        <v>19818.9</v>
      </c>
      <c r="J59" s="459">
        <v>35169.4</v>
      </c>
      <c r="K59" s="520" t="s">
        <v>453</v>
      </c>
    </row>
    <row r="60" spans="1:11" ht="15" customHeight="1">
      <c r="A60" s="39"/>
      <c r="B60" s="107"/>
      <c r="C60" s="512"/>
      <c r="D60" s="528"/>
      <c r="E60" s="528"/>
      <c r="F60" s="528"/>
      <c r="G60" s="528"/>
      <c r="H60" s="511"/>
      <c r="I60" s="464"/>
      <c r="J60" s="464"/>
      <c r="K60" s="512"/>
    </row>
    <row r="61" spans="1:11" ht="15" customHeight="1">
      <c r="A61" s="39"/>
      <c r="B61" s="107"/>
      <c r="C61" s="512"/>
      <c r="D61" s="528"/>
      <c r="E61" s="528"/>
      <c r="F61" s="528"/>
      <c r="G61" s="528"/>
      <c r="H61" s="511"/>
      <c r="I61" s="464"/>
      <c r="J61" s="464"/>
      <c r="K61" s="512"/>
    </row>
    <row r="62" spans="1:11" ht="33" customHeight="1">
      <c r="A62" s="39"/>
      <c r="B62" s="107"/>
      <c r="C62" s="243"/>
      <c r="D62" s="243"/>
      <c r="E62" s="243"/>
      <c r="F62" s="243"/>
      <c r="G62" s="243"/>
      <c r="H62" s="243"/>
      <c r="I62" s="464"/>
      <c r="J62" s="464"/>
      <c r="K62" s="512"/>
    </row>
    <row r="63" spans="1:11" ht="21" customHeight="1">
      <c r="A63" s="9" t="s">
        <v>678</v>
      </c>
      <c r="B63" s="144">
        <v>10</v>
      </c>
      <c r="C63" s="520" t="s">
        <v>453</v>
      </c>
      <c r="D63" s="528"/>
      <c r="E63" s="528"/>
      <c r="F63" s="528"/>
      <c r="G63" s="528"/>
      <c r="H63" s="511"/>
      <c r="I63" s="459">
        <v>19747.8</v>
      </c>
      <c r="J63" s="459">
        <v>35169.4</v>
      </c>
      <c r="K63" s="520" t="s">
        <v>453</v>
      </c>
    </row>
    <row r="64" spans="1:11" ht="15" customHeight="1">
      <c r="A64" s="39"/>
      <c r="B64" s="107"/>
      <c r="C64" s="512"/>
      <c r="D64" s="528"/>
      <c r="E64" s="528"/>
      <c r="F64" s="528"/>
      <c r="G64" s="528"/>
      <c r="H64" s="511"/>
      <c r="I64" s="108"/>
      <c r="J64" s="163"/>
      <c r="K64" s="512"/>
    </row>
    <row r="65" spans="1:11" ht="15" customHeight="1">
      <c r="A65" s="39"/>
      <c r="B65" s="107"/>
      <c r="C65" s="512"/>
      <c r="D65" s="528"/>
      <c r="E65" s="528"/>
      <c r="F65" s="528"/>
      <c r="G65" s="528"/>
      <c r="H65" s="511"/>
      <c r="I65" s="108"/>
      <c r="J65" s="163"/>
      <c r="K65" s="512"/>
    </row>
    <row r="66" spans="1:11" ht="33" customHeight="1">
      <c r="A66" s="39"/>
      <c r="B66" s="107"/>
      <c r="C66" s="243"/>
      <c r="D66" s="243"/>
      <c r="E66" s="243"/>
      <c r="F66" s="243"/>
      <c r="G66" s="243"/>
      <c r="H66" s="243"/>
      <c r="I66" s="108"/>
      <c r="J66" s="108"/>
      <c r="K66" s="512"/>
    </row>
    <row r="67" spans="1:11" ht="21" customHeight="1">
      <c r="A67" s="9" t="s">
        <v>681</v>
      </c>
      <c r="B67" s="144">
        <v>10</v>
      </c>
      <c r="C67" s="520" t="s">
        <v>453</v>
      </c>
      <c r="D67" s="528"/>
      <c r="E67" s="528"/>
      <c r="F67" s="528"/>
      <c r="G67" s="528"/>
      <c r="H67" s="511"/>
      <c r="I67" s="490">
        <f>SUM(I76:I87)</f>
        <v>19582.999999999996</v>
      </c>
      <c r="J67" s="490">
        <f>SUM(J76:J87)</f>
        <v>35169.399999999994</v>
      </c>
      <c r="K67" s="520" t="s">
        <v>453</v>
      </c>
    </row>
    <row r="68" spans="1:11" ht="15" customHeight="1">
      <c r="A68" s="39"/>
      <c r="B68" s="107"/>
      <c r="C68" s="512"/>
      <c r="D68" s="528"/>
      <c r="E68" s="528"/>
      <c r="F68" s="528"/>
      <c r="G68" s="528"/>
      <c r="H68" s="511"/>
      <c r="I68" s="108"/>
      <c r="J68" s="163"/>
      <c r="K68" s="512"/>
    </row>
    <row r="69" spans="1:11" ht="15" customHeight="1">
      <c r="A69" s="39"/>
      <c r="B69" s="107"/>
      <c r="C69" s="512"/>
      <c r="D69" s="528"/>
      <c r="E69" s="528"/>
      <c r="F69" s="528"/>
      <c r="G69" s="528"/>
      <c r="H69" s="511"/>
      <c r="I69" s="108"/>
      <c r="J69" s="163"/>
      <c r="K69" s="512"/>
    </row>
    <row r="70" spans="1:11" ht="33" customHeight="1">
      <c r="A70" s="26"/>
      <c r="B70" s="27"/>
      <c r="C70" s="294"/>
      <c r="D70" s="294"/>
      <c r="E70" s="294"/>
      <c r="F70" s="294"/>
      <c r="G70" s="294"/>
      <c r="H70" s="294"/>
      <c r="I70" s="30"/>
      <c r="J70" s="30"/>
      <c r="K70" s="529"/>
    </row>
    <row r="71" spans="1:11" s="18" customFormat="1" ht="27">
      <c r="A71" s="1" t="s">
        <v>642</v>
      </c>
      <c r="B71" s="1"/>
      <c r="C71" s="46"/>
      <c r="D71" s="46"/>
      <c r="E71" s="46"/>
      <c r="F71" s="47"/>
      <c r="G71" s="47"/>
      <c r="H71" s="47"/>
      <c r="I71" s="47"/>
      <c r="J71" s="47"/>
      <c r="K71" s="46"/>
    </row>
    <row r="72" spans="1:11" s="18" customFormat="1" ht="6.75" customHeight="1">
      <c r="A72" s="7"/>
      <c r="B72" s="1"/>
      <c r="C72" s="16"/>
      <c r="D72" s="16"/>
      <c r="E72" s="16"/>
      <c r="F72" s="17"/>
      <c r="G72" s="17"/>
      <c r="H72" s="17"/>
      <c r="I72" s="17"/>
      <c r="J72" s="17"/>
      <c r="K72" s="16"/>
    </row>
    <row r="73" spans="1:11" ht="24.75" customHeight="1">
      <c r="A73" s="19" t="s">
        <v>319</v>
      </c>
      <c r="B73" s="20" t="s">
        <v>78</v>
      </c>
      <c r="C73" s="21" t="s">
        <v>29</v>
      </c>
      <c r="D73" s="23" t="s">
        <v>30</v>
      </c>
      <c r="E73" s="23" t="s">
        <v>223</v>
      </c>
      <c r="F73" s="24" t="s">
        <v>224</v>
      </c>
      <c r="G73" s="24" t="s">
        <v>225</v>
      </c>
      <c r="H73" s="24" t="s">
        <v>1</v>
      </c>
      <c r="I73" s="24" t="s">
        <v>2</v>
      </c>
      <c r="J73" s="24" t="s">
        <v>440</v>
      </c>
      <c r="K73" s="25" t="s">
        <v>32</v>
      </c>
    </row>
    <row r="74" spans="1:11" ht="21" customHeight="1">
      <c r="A74" s="26" t="s">
        <v>33</v>
      </c>
      <c r="B74" s="27" t="s">
        <v>28</v>
      </c>
      <c r="C74" s="26" t="s">
        <v>34</v>
      </c>
      <c r="D74" s="28"/>
      <c r="E74" s="72"/>
      <c r="F74" s="73" t="s">
        <v>35</v>
      </c>
      <c r="G74" s="29" t="s">
        <v>35</v>
      </c>
      <c r="H74" s="29" t="s">
        <v>6</v>
      </c>
      <c r="I74" s="316" t="s">
        <v>133</v>
      </c>
      <c r="J74" s="30" t="s">
        <v>133</v>
      </c>
      <c r="K74" s="28"/>
    </row>
    <row r="75" spans="1:11" ht="6.75" customHeight="1">
      <c r="A75" s="39"/>
      <c r="B75" s="107"/>
      <c r="C75" s="388"/>
      <c r="D75" s="388"/>
      <c r="E75" s="388"/>
      <c r="F75" s="388"/>
      <c r="G75" s="388"/>
      <c r="H75" s="388"/>
      <c r="I75" s="108"/>
      <c r="J75" s="108"/>
      <c r="K75" s="179"/>
    </row>
    <row r="76" spans="1:11" s="90" customFormat="1" ht="14.25" customHeight="1">
      <c r="A76" s="39" t="s">
        <v>248</v>
      </c>
      <c r="B76" s="40">
        <v>28</v>
      </c>
      <c r="C76" s="68" t="s">
        <v>178</v>
      </c>
      <c r="D76" s="22" t="s">
        <v>666</v>
      </c>
      <c r="E76" s="22" t="s">
        <v>180</v>
      </c>
      <c r="F76" s="269">
        <v>30</v>
      </c>
      <c r="G76" s="269">
        <v>270.4</v>
      </c>
      <c r="H76" s="269">
        <v>32</v>
      </c>
      <c r="I76" s="269">
        <v>90.2</v>
      </c>
      <c r="J76" s="269">
        <v>378.3</v>
      </c>
      <c r="K76" s="25" t="s">
        <v>616</v>
      </c>
    </row>
    <row r="77" spans="1:11" s="90" customFormat="1" ht="14.25" customHeight="1">
      <c r="A77" s="39" t="s">
        <v>395</v>
      </c>
      <c r="B77" s="40">
        <v>54</v>
      </c>
      <c r="C77" s="68" t="s">
        <v>184</v>
      </c>
      <c r="D77" s="22" t="s">
        <v>666</v>
      </c>
      <c r="E77" s="22" t="s">
        <v>221</v>
      </c>
      <c r="F77" s="269">
        <v>42.5</v>
      </c>
      <c r="G77" s="269">
        <v>210</v>
      </c>
      <c r="H77" s="269">
        <v>172</v>
      </c>
      <c r="I77" s="269">
        <v>969.5</v>
      </c>
      <c r="J77" s="269">
        <v>2509</v>
      </c>
      <c r="K77" s="25" t="s">
        <v>609</v>
      </c>
    </row>
    <row r="78" spans="1:11" s="90" customFormat="1" ht="14.25" customHeight="1">
      <c r="A78" s="39" t="s">
        <v>249</v>
      </c>
      <c r="B78" s="40">
        <v>27</v>
      </c>
      <c r="C78" s="68" t="s">
        <v>54</v>
      </c>
      <c r="D78" s="22" t="s">
        <v>667</v>
      </c>
      <c r="E78" s="22" t="s">
        <v>179</v>
      </c>
      <c r="F78" s="269">
        <v>30</v>
      </c>
      <c r="G78" s="269">
        <v>255.6</v>
      </c>
      <c r="H78" s="269">
        <v>53</v>
      </c>
      <c r="I78" s="269">
        <v>150.6</v>
      </c>
      <c r="J78" s="269">
        <v>698.5</v>
      </c>
      <c r="K78" s="25" t="s">
        <v>612</v>
      </c>
    </row>
    <row r="79" spans="1:11" s="90" customFormat="1" ht="14.25" customHeight="1">
      <c r="A79" s="39" t="s">
        <v>250</v>
      </c>
      <c r="B79" s="40">
        <v>45</v>
      </c>
      <c r="C79" s="68" t="s">
        <v>183</v>
      </c>
      <c r="D79" s="22" t="s">
        <v>667</v>
      </c>
      <c r="E79" s="22" t="s">
        <v>221</v>
      </c>
      <c r="F79" s="269">
        <v>6.7</v>
      </c>
      <c r="G79" s="269">
        <v>635.5</v>
      </c>
      <c r="H79" s="269">
        <v>114.7</v>
      </c>
      <c r="I79" s="269">
        <v>179</v>
      </c>
      <c r="J79" s="269">
        <v>385.3</v>
      </c>
      <c r="K79" s="25" t="s">
        <v>614</v>
      </c>
    </row>
    <row r="80" spans="1:11" s="90" customFormat="1" ht="14.25" customHeight="1">
      <c r="A80" s="39" t="s">
        <v>251</v>
      </c>
      <c r="B80" s="40">
        <v>19</v>
      </c>
      <c r="C80" s="530" t="s">
        <v>367</v>
      </c>
      <c r="D80" s="531" t="s">
        <v>668</v>
      </c>
      <c r="E80" s="22" t="s">
        <v>221</v>
      </c>
      <c r="F80" s="269">
        <v>56</v>
      </c>
      <c r="G80" s="269">
        <v>1273</v>
      </c>
      <c r="H80" s="269">
        <v>979</v>
      </c>
      <c r="I80" s="269">
        <v>7982</v>
      </c>
      <c r="J80" s="269">
        <v>15415</v>
      </c>
      <c r="K80" s="25" t="s">
        <v>609</v>
      </c>
    </row>
    <row r="81" spans="1:11" ht="16.5" customHeight="1">
      <c r="A81" s="39"/>
      <c r="B81" s="40"/>
      <c r="C81" s="535"/>
      <c r="D81" s="531"/>
      <c r="E81" s="22"/>
      <c r="F81" s="280"/>
      <c r="G81" s="280"/>
      <c r="H81" s="280"/>
      <c r="I81" s="280"/>
      <c r="J81" s="280"/>
      <c r="K81" s="25"/>
    </row>
    <row r="82" spans="1:11" ht="14.25" customHeight="1">
      <c r="A82" s="39" t="s">
        <v>396</v>
      </c>
      <c r="B82" s="40">
        <v>83</v>
      </c>
      <c r="C82" s="530" t="s">
        <v>368</v>
      </c>
      <c r="D82" s="22" t="s">
        <v>669</v>
      </c>
      <c r="E82" s="22" t="s">
        <v>172</v>
      </c>
      <c r="F82" s="269">
        <v>87.5</v>
      </c>
      <c r="G82" s="269">
        <v>510</v>
      </c>
      <c r="H82" s="269">
        <v>518</v>
      </c>
      <c r="I82" s="269">
        <v>9942.9</v>
      </c>
      <c r="J82" s="269">
        <v>15441</v>
      </c>
      <c r="K82" s="25" t="s">
        <v>602</v>
      </c>
    </row>
    <row r="83" spans="1:11" ht="16.5" customHeight="1">
      <c r="A83" s="39"/>
      <c r="B83" s="40"/>
      <c r="C83" s="530"/>
      <c r="D83" s="22"/>
      <c r="E83" s="22"/>
      <c r="F83" s="280"/>
      <c r="G83" s="280"/>
      <c r="H83" s="265"/>
      <c r="I83" s="265"/>
      <c r="J83" s="265"/>
      <c r="K83" s="25"/>
    </row>
    <row r="84" spans="1:11" ht="14.25" customHeight="1">
      <c r="A84" s="39" t="s">
        <v>397</v>
      </c>
      <c r="B84" s="40">
        <v>69</v>
      </c>
      <c r="C84" s="68" t="s">
        <v>486</v>
      </c>
      <c r="D84" s="22" t="s">
        <v>669</v>
      </c>
      <c r="E84" s="22" t="s">
        <v>365</v>
      </c>
      <c r="F84" s="269">
        <v>36</v>
      </c>
      <c r="G84" s="269">
        <v>120</v>
      </c>
      <c r="H84" s="280">
        <v>11.6</v>
      </c>
      <c r="I84" s="280">
        <v>100.6</v>
      </c>
      <c r="J84" s="280">
        <v>115</v>
      </c>
      <c r="K84" s="25" t="s">
        <v>603</v>
      </c>
    </row>
    <row r="85" spans="1:11" ht="14.25" customHeight="1">
      <c r="A85" s="39" t="s">
        <v>254</v>
      </c>
      <c r="B85" s="40">
        <v>87</v>
      </c>
      <c r="C85" s="68" t="s">
        <v>55</v>
      </c>
      <c r="D85" s="22" t="s">
        <v>670</v>
      </c>
      <c r="E85" s="22" t="s">
        <v>181</v>
      </c>
      <c r="F85" s="269">
        <v>2</v>
      </c>
      <c r="G85" s="269">
        <v>82.5</v>
      </c>
      <c r="H85" s="269">
        <v>6.6</v>
      </c>
      <c r="I85" s="269">
        <v>16.9</v>
      </c>
      <c r="J85" s="269">
        <v>16</v>
      </c>
      <c r="K85" s="25" t="s">
        <v>602</v>
      </c>
    </row>
    <row r="86" spans="1:11" ht="14.25" customHeight="1">
      <c r="A86" s="39" t="s">
        <v>252</v>
      </c>
      <c r="B86" s="40">
        <v>44</v>
      </c>
      <c r="C86" s="68" t="s">
        <v>182</v>
      </c>
      <c r="D86" s="22" t="s">
        <v>671</v>
      </c>
      <c r="E86" s="22" t="s">
        <v>221</v>
      </c>
      <c r="F86" s="269">
        <v>8.5</v>
      </c>
      <c r="G86" s="269">
        <v>420</v>
      </c>
      <c r="H86" s="269">
        <v>11.2</v>
      </c>
      <c r="I86" s="269">
        <v>45.2</v>
      </c>
      <c r="J86" s="269">
        <v>75.6</v>
      </c>
      <c r="K86" s="25" t="s">
        <v>614</v>
      </c>
    </row>
    <row r="87" spans="1:11" ht="14.25" customHeight="1">
      <c r="A87" s="26" t="s">
        <v>253</v>
      </c>
      <c r="B87" s="162">
        <v>33</v>
      </c>
      <c r="C87" s="69" t="s">
        <v>366</v>
      </c>
      <c r="D87" s="43" t="s">
        <v>671</v>
      </c>
      <c r="E87" s="43" t="s">
        <v>221</v>
      </c>
      <c r="F87" s="271">
        <v>15.3</v>
      </c>
      <c r="G87" s="271">
        <v>470</v>
      </c>
      <c r="H87" s="271">
        <v>26</v>
      </c>
      <c r="I87" s="271">
        <v>106.1</v>
      </c>
      <c r="J87" s="271">
        <v>135.7</v>
      </c>
      <c r="K87" s="71" t="s">
        <v>612</v>
      </c>
    </row>
    <row r="88" ht="15.75" customHeight="1">
      <c r="A88" s="10" t="s">
        <v>677</v>
      </c>
    </row>
    <row r="89" ht="16.5">
      <c r="H89" s="264">
        <v>1888.3</v>
      </c>
    </row>
  </sheetData>
  <sheetProtection/>
  <mergeCells count="27">
    <mergeCell ref="C82:C83"/>
    <mergeCell ref="D80:D81"/>
    <mergeCell ref="C19:H20"/>
    <mergeCell ref="K19:K23"/>
    <mergeCell ref="C39:H41"/>
    <mergeCell ref="C80:C81"/>
    <mergeCell ref="C24:H26"/>
    <mergeCell ref="K24:K28"/>
    <mergeCell ref="C29:H31"/>
    <mergeCell ref="C67:H69"/>
    <mergeCell ref="K67:K70"/>
    <mergeCell ref="C43:H45"/>
    <mergeCell ref="K43:K46"/>
    <mergeCell ref="C47:H49"/>
    <mergeCell ref="K47:K50"/>
    <mergeCell ref="K51:K54"/>
    <mergeCell ref="C51:H53"/>
    <mergeCell ref="C55:H57"/>
    <mergeCell ref="K55:K58"/>
    <mergeCell ref="C59:H61"/>
    <mergeCell ref="C63:H65"/>
    <mergeCell ref="K63:K66"/>
    <mergeCell ref="K59:K62"/>
    <mergeCell ref="K29:K33"/>
    <mergeCell ref="C34:H36"/>
    <mergeCell ref="K34:K38"/>
    <mergeCell ref="K39:K42"/>
  </mergeCells>
  <printOptions horizontalCentered="1"/>
  <pageMargins left="0.4724409448818898" right="0.2755905511811024" top="0.5905511811023623" bottom="0.7480314960629921" header="0.5118110236220472" footer="0.5118110236220472"/>
  <pageSetup horizontalDpi="600" verticalDpi="600" orientation="landscape" paperSize="9" r:id="rId1"/>
  <rowBreaks count="1" manualBreakCount="1">
    <brk id="7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9"/>
  <sheetViews>
    <sheetView zoomScalePageLayoutView="0" workbookViewId="0" topLeftCell="A45">
      <selection activeCell="A1" sqref="A1"/>
    </sheetView>
  </sheetViews>
  <sheetFormatPr defaultColWidth="9.00390625" defaultRowHeight="15.75"/>
  <cols>
    <col min="1" max="1" width="13.375" style="361" customWidth="1"/>
    <col min="2" max="2" width="6.625" style="361" customWidth="1"/>
    <col min="3" max="3" width="8.25390625" style="331" customWidth="1"/>
    <col min="4" max="4" width="8.875" style="331" customWidth="1"/>
    <col min="5" max="5" width="12.625" style="331" customWidth="1"/>
    <col min="6" max="6" width="6.875" style="362" customWidth="1"/>
    <col min="7" max="7" width="9.75390625" style="362" customWidth="1"/>
    <col min="8" max="8" width="8.625" style="362" customWidth="1"/>
    <col min="9" max="9" width="9.875" style="362" customWidth="1"/>
    <col min="10" max="10" width="11.25390625" style="362" customWidth="1"/>
    <col min="11" max="11" width="28.75390625" style="331" customWidth="1"/>
    <col min="12" max="16384" width="9.00390625" style="331" customWidth="1"/>
  </cols>
  <sheetData>
    <row r="1" spans="1:11" s="488" customFormat="1" ht="46.5" customHeight="1">
      <c r="A1" s="485" t="s">
        <v>643</v>
      </c>
      <c r="B1" s="485"/>
      <c r="C1" s="486"/>
      <c r="D1" s="486"/>
      <c r="E1" s="486"/>
      <c r="F1" s="487"/>
      <c r="G1" s="487"/>
      <c r="H1" s="487"/>
      <c r="I1" s="487"/>
      <c r="J1" s="487"/>
      <c r="K1" s="486"/>
    </row>
    <row r="2" spans="1:11" s="321" customFormat="1" ht="12" customHeight="1">
      <c r="A2" s="322"/>
      <c r="B2" s="318"/>
      <c r="C2" s="323"/>
      <c r="D2" s="323"/>
      <c r="E2" s="323"/>
      <c r="F2" s="324"/>
      <c r="G2" s="324"/>
      <c r="H2" s="324"/>
      <c r="I2" s="324"/>
      <c r="J2" s="324"/>
      <c r="K2" s="323"/>
    </row>
    <row r="3" spans="1:11" ht="24.75" customHeight="1">
      <c r="A3" s="325" t="s">
        <v>325</v>
      </c>
      <c r="B3" s="326" t="s">
        <v>78</v>
      </c>
      <c r="C3" s="327" t="s">
        <v>29</v>
      </c>
      <c r="D3" s="328" t="s">
        <v>30</v>
      </c>
      <c r="E3" s="328" t="s">
        <v>223</v>
      </c>
      <c r="F3" s="329" t="s">
        <v>224</v>
      </c>
      <c r="G3" s="329" t="s">
        <v>225</v>
      </c>
      <c r="H3" s="329" t="s">
        <v>1</v>
      </c>
      <c r="I3" s="329" t="s">
        <v>2</v>
      </c>
      <c r="J3" s="24" t="s">
        <v>440</v>
      </c>
      <c r="K3" s="330" t="s">
        <v>32</v>
      </c>
    </row>
    <row r="4" spans="1:11" ht="24.75">
      <c r="A4" s="332" t="s">
        <v>33</v>
      </c>
      <c r="B4" s="333" t="s">
        <v>28</v>
      </c>
      <c r="C4" s="332" t="s">
        <v>34</v>
      </c>
      <c r="D4" s="334"/>
      <c r="E4" s="334" t="s">
        <v>100</v>
      </c>
      <c r="F4" s="335" t="s">
        <v>35</v>
      </c>
      <c r="G4" s="335" t="s">
        <v>35</v>
      </c>
      <c r="H4" s="335" t="s">
        <v>6</v>
      </c>
      <c r="I4" s="336" t="s">
        <v>132</v>
      </c>
      <c r="J4" s="336" t="s">
        <v>132</v>
      </c>
      <c r="K4" s="334"/>
    </row>
    <row r="5" spans="1:13" ht="13.5" customHeight="1" hidden="1">
      <c r="A5" s="337" t="s">
        <v>80</v>
      </c>
      <c r="B5" s="174">
        <v>3</v>
      </c>
      <c r="C5" s="338" t="s">
        <v>115</v>
      </c>
      <c r="D5" s="339"/>
      <c r="E5" s="339"/>
      <c r="F5" s="340">
        <v>76.5</v>
      </c>
      <c r="G5" s="340">
        <v>3305</v>
      </c>
      <c r="H5" s="340">
        <v>467.9</v>
      </c>
      <c r="I5" s="340">
        <v>16.82</v>
      </c>
      <c r="J5" s="340">
        <v>59.2</v>
      </c>
      <c r="K5" s="341" t="s">
        <v>115</v>
      </c>
      <c r="L5" s="342"/>
      <c r="M5" s="342"/>
    </row>
    <row r="6" spans="1:13" ht="12.75" customHeight="1" hidden="1">
      <c r="A6" s="337" t="s">
        <v>82</v>
      </c>
      <c r="B6" s="174">
        <v>3</v>
      </c>
      <c r="C6" s="343" t="s">
        <v>115</v>
      </c>
      <c r="D6" s="344"/>
      <c r="E6" s="344"/>
      <c r="F6" s="340">
        <v>76.5</v>
      </c>
      <c r="G6" s="340">
        <v>3305</v>
      </c>
      <c r="H6" s="340">
        <v>467.9</v>
      </c>
      <c r="I6" s="340">
        <v>16.81</v>
      </c>
      <c r="J6" s="340">
        <v>59.2</v>
      </c>
      <c r="K6" s="345" t="s">
        <v>115</v>
      </c>
      <c r="L6" s="342"/>
      <c r="M6" s="342"/>
    </row>
    <row r="7" spans="1:13" ht="12.75" customHeight="1" hidden="1">
      <c r="A7" s="337" t="s">
        <v>7</v>
      </c>
      <c r="B7" s="174">
        <v>3</v>
      </c>
      <c r="C7" s="343" t="s">
        <v>115</v>
      </c>
      <c r="D7" s="344"/>
      <c r="E7" s="344"/>
      <c r="F7" s="340">
        <v>76.5</v>
      </c>
      <c r="G7" s="340">
        <v>3305</v>
      </c>
      <c r="H7" s="340">
        <v>467.9</v>
      </c>
      <c r="I7" s="340">
        <v>16.81</v>
      </c>
      <c r="J7" s="340">
        <v>59.2</v>
      </c>
      <c r="K7" s="345" t="s">
        <v>115</v>
      </c>
      <c r="L7" s="342"/>
      <c r="M7" s="342"/>
    </row>
    <row r="8" spans="1:13" ht="12.75" customHeight="1" hidden="1">
      <c r="A8" s="337" t="s">
        <v>8</v>
      </c>
      <c r="B8" s="174">
        <v>3</v>
      </c>
      <c r="C8" s="343" t="s">
        <v>115</v>
      </c>
      <c r="D8" s="344"/>
      <c r="E8" s="344"/>
      <c r="F8" s="340">
        <v>76.5</v>
      </c>
      <c r="G8" s="340">
        <v>3305</v>
      </c>
      <c r="H8" s="340">
        <v>467.9</v>
      </c>
      <c r="I8" s="340">
        <v>17.26</v>
      </c>
      <c r="J8" s="340">
        <v>59.2</v>
      </c>
      <c r="K8" s="345" t="s">
        <v>115</v>
      </c>
      <c r="L8" s="342"/>
      <c r="M8" s="342"/>
    </row>
    <row r="9" spans="1:13" ht="15" customHeight="1" hidden="1">
      <c r="A9" s="337" t="s">
        <v>9</v>
      </c>
      <c r="B9" s="174">
        <v>3</v>
      </c>
      <c r="C9" s="344" t="s">
        <v>127</v>
      </c>
      <c r="D9" s="343"/>
      <c r="E9" s="343"/>
      <c r="F9" s="346"/>
      <c r="G9" s="347"/>
      <c r="H9" s="340">
        <v>467.9</v>
      </c>
      <c r="I9" s="340">
        <v>15.82</v>
      </c>
      <c r="J9" s="340">
        <v>59.2</v>
      </c>
      <c r="K9" s="345" t="s">
        <v>115</v>
      </c>
      <c r="L9" s="342"/>
      <c r="M9" s="342"/>
    </row>
    <row r="10" spans="1:13" ht="15" customHeight="1" hidden="1">
      <c r="A10" s="337" t="s">
        <v>10</v>
      </c>
      <c r="B10" s="174">
        <v>3</v>
      </c>
      <c r="C10" s="546" t="s">
        <v>333</v>
      </c>
      <c r="D10" s="547"/>
      <c r="E10" s="547"/>
      <c r="F10" s="547"/>
      <c r="G10" s="547"/>
      <c r="H10" s="548"/>
      <c r="I10" s="340">
        <v>1582</v>
      </c>
      <c r="J10" s="340">
        <v>5920</v>
      </c>
      <c r="K10" s="314" t="s">
        <v>115</v>
      </c>
      <c r="L10" s="342"/>
      <c r="M10" s="342"/>
    </row>
    <row r="11" spans="1:13" ht="15" customHeight="1" hidden="1">
      <c r="A11" s="337" t="s">
        <v>11</v>
      </c>
      <c r="B11" s="174">
        <v>3</v>
      </c>
      <c r="C11" s="546" t="s">
        <v>333</v>
      </c>
      <c r="D11" s="547"/>
      <c r="E11" s="547"/>
      <c r="F11" s="547"/>
      <c r="G11" s="547"/>
      <c r="H11" s="548"/>
      <c r="I11" s="340">
        <v>15.82</v>
      </c>
      <c r="J11" s="340">
        <v>59.2</v>
      </c>
      <c r="K11" s="314" t="s">
        <v>115</v>
      </c>
      <c r="L11" s="342"/>
      <c r="M11" s="342"/>
    </row>
    <row r="12" spans="1:13" ht="15" customHeight="1" hidden="1">
      <c r="A12" s="337" t="s">
        <v>75</v>
      </c>
      <c r="B12" s="174">
        <v>3</v>
      </c>
      <c r="C12" s="546" t="s">
        <v>333</v>
      </c>
      <c r="D12" s="547"/>
      <c r="E12" s="547"/>
      <c r="F12" s="547"/>
      <c r="G12" s="547"/>
      <c r="H12" s="548"/>
      <c r="I12" s="340">
        <v>1715</v>
      </c>
      <c r="J12" s="340">
        <v>5920</v>
      </c>
      <c r="K12" s="314" t="s">
        <v>115</v>
      </c>
      <c r="L12" s="342"/>
      <c r="M12" s="342"/>
    </row>
    <row r="13" spans="1:13" ht="15" customHeight="1" hidden="1">
      <c r="A13" s="337" t="s">
        <v>76</v>
      </c>
      <c r="B13" s="174">
        <v>3</v>
      </c>
      <c r="C13" s="546" t="s">
        <v>333</v>
      </c>
      <c r="D13" s="547"/>
      <c r="E13" s="547"/>
      <c r="F13" s="547"/>
      <c r="G13" s="547"/>
      <c r="H13" s="548"/>
      <c r="I13" s="348">
        <v>1592</v>
      </c>
      <c r="J13" s="348">
        <v>5920</v>
      </c>
      <c r="K13" s="314" t="s">
        <v>115</v>
      </c>
      <c r="L13" s="342"/>
      <c r="M13" s="342"/>
    </row>
    <row r="14" spans="1:13" ht="15" customHeight="1" hidden="1">
      <c r="A14" s="337" t="s">
        <v>113</v>
      </c>
      <c r="B14" s="174">
        <v>3</v>
      </c>
      <c r="C14" s="546" t="s">
        <v>333</v>
      </c>
      <c r="D14" s="547"/>
      <c r="E14" s="547"/>
      <c r="F14" s="547"/>
      <c r="G14" s="547"/>
      <c r="H14" s="548"/>
      <c r="I14" s="348">
        <v>1713</v>
      </c>
      <c r="J14" s="348">
        <v>5815</v>
      </c>
      <c r="K14" s="314" t="s">
        <v>115</v>
      </c>
      <c r="L14" s="342"/>
      <c r="M14" s="342"/>
    </row>
    <row r="15" spans="1:13" ht="15" customHeight="1" hidden="1">
      <c r="A15" s="337" t="s">
        <v>413</v>
      </c>
      <c r="B15" s="174">
        <v>9</v>
      </c>
      <c r="C15" s="536" t="s">
        <v>393</v>
      </c>
      <c r="D15" s="537"/>
      <c r="E15" s="537"/>
      <c r="F15" s="537"/>
      <c r="G15" s="537"/>
      <c r="H15" s="538"/>
      <c r="I15" s="348">
        <v>1721</v>
      </c>
      <c r="J15" s="348">
        <v>5921</v>
      </c>
      <c r="K15" s="540" t="s">
        <v>393</v>
      </c>
      <c r="L15" s="342"/>
      <c r="M15" s="342"/>
    </row>
    <row r="16" spans="1:13" ht="27.75" customHeight="1" hidden="1">
      <c r="A16" s="349"/>
      <c r="B16" s="350"/>
      <c r="C16" s="539"/>
      <c r="D16" s="537"/>
      <c r="E16" s="537"/>
      <c r="F16" s="537"/>
      <c r="G16" s="537"/>
      <c r="H16" s="538"/>
      <c r="I16" s="348"/>
      <c r="J16" s="348"/>
      <c r="K16" s="541"/>
      <c r="L16" s="342"/>
      <c r="M16" s="342"/>
    </row>
    <row r="17" spans="1:13" ht="12.75" customHeight="1" hidden="1">
      <c r="A17" s="337"/>
      <c r="B17" s="174"/>
      <c r="C17" s="539"/>
      <c r="D17" s="537"/>
      <c r="E17" s="537"/>
      <c r="F17" s="537"/>
      <c r="G17" s="537"/>
      <c r="H17" s="538"/>
      <c r="I17" s="348"/>
      <c r="J17" s="348"/>
      <c r="K17" s="541"/>
      <c r="L17" s="342"/>
      <c r="M17" s="342"/>
    </row>
    <row r="18" spans="1:13" ht="15" customHeight="1" hidden="1">
      <c r="A18" s="337" t="s">
        <v>414</v>
      </c>
      <c r="B18" s="174">
        <v>9</v>
      </c>
      <c r="C18" s="536" t="s">
        <v>446</v>
      </c>
      <c r="D18" s="537"/>
      <c r="E18" s="537"/>
      <c r="F18" s="537"/>
      <c r="G18" s="537"/>
      <c r="H18" s="538"/>
      <c r="I18" s="348">
        <v>1720</v>
      </c>
      <c r="J18" s="348">
        <v>5921</v>
      </c>
      <c r="K18" s="540" t="s">
        <v>452</v>
      </c>
      <c r="L18" s="342"/>
      <c r="M18" s="342"/>
    </row>
    <row r="19" spans="1:13" ht="27.75" customHeight="1" hidden="1">
      <c r="A19" s="349"/>
      <c r="B19" s="350"/>
      <c r="C19" s="539"/>
      <c r="D19" s="537"/>
      <c r="E19" s="537"/>
      <c r="F19" s="537"/>
      <c r="G19" s="537"/>
      <c r="H19" s="538"/>
      <c r="I19" s="340"/>
      <c r="J19" s="340"/>
      <c r="K19" s="541"/>
      <c r="L19" s="342"/>
      <c r="M19" s="342"/>
    </row>
    <row r="20" spans="1:13" ht="39" customHeight="1" hidden="1">
      <c r="A20" s="352"/>
      <c r="B20" s="350"/>
      <c r="C20" s="539"/>
      <c r="D20" s="537"/>
      <c r="E20" s="537"/>
      <c r="F20" s="537"/>
      <c r="G20" s="537"/>
      <c r="H20" s="538"/>
      <c r="I20" s="340"/>
      <c r="J20" s="340"/>
      <c r="K20" s="541"/>
      <c r="L20" s="342"/>
      <c r="M20" s="342"/>
    </row>
    <row r="21" spans="1:13" ht="15" customHeight="1" hidden="1">
      <c r="A21" s="337" t="s">
        <v>415</v>
      </c>
      <c r="B21" s="174">
        <v>9</v>
      </c>
      <c r="C21" s="536" t="s">
        <v>446</v>
      </c>
      <c r="D21" s="537"/>
      <c r="E21" s="537"/>
      <c r="F21" s="537"/>
      <c r="G21" s="537"/>
      <c r="H21" s="538"/>
      <c r="I21" s="348">
        <v>1803</v>
      </c>
      <c r="J21" s="348">
        <v>5974</v>
      </c>
      <c r="K21" s="540" t="s">
        <v>452</v>
      </c>
      <c r="L21" s="342"/>
      <c r="M21" s="342"/>
    </row>
    <row r="22" spans="1:13" ht="27.75" customHeight="1" hidden="1">
      <c r="A22" s="349"/>
      <c r="B22" s="350"/>
      <c r="C22" s="539"/>
      <c r="D22" s="537"/>
      <c r="E22" s="537"/>
      <c r="F22" s="537"/>
      <c r="G22" s="537"/>
      <c r="H22" s="538"/>
      <c r="I22" s="340"/>
      <c r="J22" s="340"/>
      <c r="K22" s="541"/>
      <c r="L22" s="342"/>
      <c r="M22" s="342"/>
    </row>
    <row r="23" spans="1:13" ht="40.5" customHeight="1" hidden="1">
      <c r="A23" s="352"/>
      <c r="B23" s="350"/>
      <c r="C23" s="539"/>
      <c r="D23" s="537"/>
      <c r="E23" s="537"/>
      <c r="F23" s="537"/>
      <c r="G23" s="537"/>
      <c r="H23" s="538"/>
      <c r="I23" s="340"/>
      <c r="J23" s="340"/>
      <c r="K23" s="541"/>
      <c r="L23" s="342"/>
      <c r="M23" s="342"/>
    </row>
    <row r="24" spans="1:13" ht="15" customHeight="1" hidden="1">
      <c r="A24" s="337" t="s">
        <v>416</v>
      </c>
      <c r="B24" s="174">
        <v>9</v>
      </c>
      <c r="C24" s="536" t="s">
        <v>446</v>
      </c>
      <c r="D24" s="537"/>
      <c r="E24" s="537"/>
      <c r="F24" s="537"/>
      <c r="G24" s="537"/>
      <c r="H24" s="538"/>
      <c r="I24" s="348">
        <v>1803</v>
      </c>
      <c r="J24" s="348">
        <v>5974</v>
      </c>
      <c r="K24" s="549" t="s">
        <v>452</v>
      </c>
      <c r="L24" s="342"/>
      <c r="M24" s="342"/>
    </row>
    <row r="25" spans="1:13" ht="27.75" customHeight="1" hidden="1">
      <c r="A25" s="349"/>
      <c r="B25" s="350"/>
      <c r="C25" s="539"/>
      <c r="D25" s="537"/>
      <c r="E25" s="537"/>
      <c r="F25" s="537"/>
      <c r="G25" s="537"/>
      <c r="H25" s="538"/>
      <c r="I25" s="340"/>
      <c r="J25" s="340"/>
      <c r="K25" s="550"/>
      <c r="L25" s="342"/>
      <c r="M25" s="342"/>
    </row>
    <row r="26" spans="1:13" ht="39.75" customHeight="1" hidden="1">
      <c r="A26" s="352"/>
      <c r="B26" s="350"/>
      <c r="C26" s="539"/>
      <c r="D26" s="537"/>
      <c r="E26" s="537"/>
      <c r="F26" s="537"/>
      <c r="G26" s="537"/>
      <c r="H26" s="538"/>
      <c r="I26" s="340"/>
      <c r="J26" s="340"/>
      <c r="K26" s="550"/>
      <c r="L26" s="342"/>
      <c r="M26" s="342"/>
    </row>
    <row r="27" spans="1:13" ht="15" customHeight="1" hidden="1">
      <c r="A27" s="337" t="s">
        <v>417</v>
      </c>
      <c r="B27" s="174">
        <v>9</v>
      </c>
      <c r="C27" s="536" t="s">
        <v>446</v>
      </c>
      <c r="D27" s="537"/>
      <c r="E27" s="537"/>
      <c r="F27" s="537"/>
      <c r="G27" s="537"/>
      <c r="H27" s="538"/>
      <c r="I27" s="353">
        <v>1803</v>
      </c>
      <c r="J27" s="353">
        <v>5974</v>
      </c>
      <c r="K27" s="540" t="s">
        <v>452</v>
      </c>
      <c r="L27" s="342"/>
      <c r="M27" s="342"/>
    </row>
    <row r="28" spans="1:11" ht="27.75" customHeight="1" hidden="1">
      <c r="A28" s="349"/>
      <c r="B28" s="350"/>
      <c r="C28" s="539"/>
      <c r="D28" s="537"/>
      <c r="E28" s="537"/>
      <c r="F28" s="537"/>
      <c r="G28" s="537"/>
      <c r="H28" s="538"/>
      <c r="I28" s="354"/>
      <c r="J28" s="354"/>
      <c r="K28" s="541"/>
    </row>
    <row r="29" spans="1:11" ht="39.75" customHeight="1" hidden="1">
      <c r="A29" s="352"/>
      <c r="B29" s="350"/>
      <c r="C29" s="539"/>
      <c r="D29" s="537"/>
      <c r="E29" s="537"/>
      <c r="F29" s="537"/>
      <c r="G29" s="537"/>
      <c r="H29" s="538"/>
      <c r="I29" s="355"/>
      <c r="J29" s="355"/>
      <c r="K29" s="541"/>
    </row>
    <row r="30" spans="1:11" ht="15" customHeight="1" hidden="1">
      <c r="A30" s="337" t="s">
        <v>463</v>
      </c>
      <c r="B30" s="448">
        <v>9</v>
      </c>
      <c r="C30" s="536" t="s">
        <v>582</v>
      </c>
      <c r="D30" s="537"/>
      <c r="E30" s="537"/>
      <c r="F30" s="537"/>
      <c r="G30" s="537"/>
      <c r="H30" s="538"/>
      <c r="I30" s="466">
        <v>3487</v>
      </c>
      <c r="J30" s="466">
        <v>4618</v>
      </c>
      <c r="K30" s="540" t="s">
        <v>446</v>
      </c>
    </row>
    <row r="31" spans="1:11" ht="27.75" customHeight="1" hidden="1">
      <c r="A31" s="349"/>
      <c r="B31" s="449"/>
      <c r="C31" s="539"/>
      <c r="D31" s="537"/>
      <c r="E31" s="537"/>
      <c r="F31" s="537"/>
      <c r="G31" s="537"/>
      <c r="H31" s="538"/>
      <c r="I31" s="467"/>
      <c r="J31" s="466"/>
      <c r="K31" s="541"/>
    </row>
    <row r="32" spans="1:11" ht="39" customHeight="1" hidden="1">
      <c r="A32" s="352"/>
      <c r="B32" s="449"/>
      <c r="C32" s="539"/>
      <c r="D32" s="537"/>
      <c r="E32" s="537"/>
      <c r="F32" s="537"/>
      <c r="G32" s="537"/>
      <c r="H32" s="538"/>
      <c r="I32" s="467"/>
      <c r="J32" s="466"/>
      <c r="K32" s="541"/>
    </row>
    <row r="33" spans="1:11" ht="15" customHeight="1" hidden="1">
      <c r="A33" s="337" t="s">
        <v>468</v>
      </c>
      <c r="B33" s="448">
        <v>9</v>
      </c>
      <c r="C33" s="536" t="s">
        <v>446</v>
      </c>
      <c r="D33" s="537"/>
      <c r="E33" s="537"/>
      <c r="F33" s="537"/>
      <c r="G33" s="537"/>
      <c r="H33" s="538"/>
      <c r="I33" s="467">
        <v>3593</v>
      </c>
      <c r="J33" s="466">
        <v>4723</v>
      </c>
      <c r="K33" s="540" t="s">
        <v>599</v>
      </c>
    </row>
    <row r="34" spans="1:11" ht="27.75" customHeight="1" hidden="1">
      <c r="A34" s="349"/>
      <c r="B34" s="449"/>
      <c r="C34" s="539"/>
      <c r="D34" s="537"/>
      <c r="E34" s="537"/>
      <c r="F34" s="537"/>
      <c r="G34" s="537"/>
      <c r="H34" s="538"/>
      <c r="I34" s="467"/>
      <c r="J34" s="466"/>
      <c r="K34" s="541"/>
    </row>
    <row r="35" spans="1:11" ht="39" customHeight="1" hidden="1">
      <c r="A35" s="352"/>
      <c r="B35" s="449"/>
      <c r="C35" s="539"/>
      <c r="D35" s="537"/>
      <c r="E35" s="537"/>
      <c r="F35" s="537"/>
      <c r="G35" s="537"/>
      <c r="H35" s="538"/>
      <c r="I35" s="467"/>
      <c r="J35" s="466"/>
      <c r="K35" s="541"/>
    </row>
    <row r="36" spans="1:11" ht="15" customHeight="1">
      <c r="A36" s="337" t="s">
        <v>507</v>
      </c>
      <c r="B36" s="448">
        <v>9</v>
      </c>
      <c r="C36" s="536" t="s">
        <v>446</v>
      </c>
      <c r="D36" s="537"/>
      <c r="E36" s="537"/>
      <c r="F36" s="537"/>
      <c r="G36" s="537"/>
      <c r="H36" s="538"/>
      <c r="I36" s="467">
        <v>3489</v>
      </c>
      <c r="J36" s="466">
        <v>4672</v>
      </c>
      <c r="K36" s="540" t="s">
        <v>599</v>
      </c>
    </row>
    <row r="37" spans="1:11" ht="27.75" customHeight="1">
      <c r="A37" s="349"/>
      <c r="B37" s="449"/>
      <c r="C37" s="539"/>
      <c r="D37" s="537"/>
      <c r="E37" s="537"/>
      <c r="F37" s="537"/>
      <c r="G37" s="537"/>
      <c r="H37" s="538"/>
      <c r="I37" s="467"/>
      <c r="J37" s="466"/>
      <c r="K37" s="541"/>
    </row>
    <row r="38" spans="1:11" ht="39" customHeight="1">
      <c r="A38" s="352"/>
      <c r="B38" s="449"/>
      <c r="C38" s="539"/>
      <c r="D38" s="537"/>
      <c r="E38" s="537"/>
      <c r="F38" s="537"/>
      <c r="G38" s="537"/>
      <c r="H38" s="538"/>
      <c r="I38" s="467"/>
      <c r="J38" s="466"/>
      <c r="K38" s="541"/>
    </row>
    <row r="39" spans="1:11" ht="15" customHeight="1">
      <c r="A39" s="337" t="s">
        <v>545</v>
      </c>
      <c r="B39" s="448">
        <v>9</v>
      </c>
      <c r="C39" s="536" t="s">
        <v>452</v>
      </c>
      <c r="D39" s="537"/>
      <c r="E39" s="537"/>
      <c r="F39" s="537"/>
      <c r="G39" s="537"/>
      <c r="H39" s="538"/>
      <c r="I39" s="467">
        <v>3496.7</v>
      </c>
      <c r="J39" s="466">
        <v>4654</v>
      </c>
      <c r="K39" s="540" t="s">
        <v>452</v>
      </c>
    </row>
    <row r="40" spans="1:11" ht="27.75" customHeight="1">
      <c r="A40" s="349"/>
      <c r="B40" s="449"/>
      <c r="C40" s="539"/>
      <c r="D40" s="537"/>
      <c r="E40" s="537"/>
      <c r="F40" s="537"/>
      <c r="G40" s="537"/>
      <c r="H40" s="538"/>
      <c r="I40" s="467"/>
      <c r="J40" s="466"/>
      <c r="K40" s="541"/>
    </row>
    <row r="41" spans="1:11" ht="39" customHeight="1">
      <c r="A41" s="352"/>
      <c r="B41" s="449"/>
      <c r="C41" s="539"/>
      <c r="D41" s="537"/>
      <c r="E41" s="537"/>
      <c r="F41" s="537"/>
      <c r="G41" s="537"/>
      <c r="H41" s="538"/>
      <c r="I41" s="467"/>
      <c r="J41" s="467"/>
      <c r="K41" s="541"/>
    </row>
    <row r="42" spans="1:11" ht="15" customHeight="1">
      <c r="A42" s="337" t="s">
        <v>564</v>
      </c>
      <c r="B42" s="174">
        <v>9</v>
      </c>
      <c r="C42" s="536" t="s">
        <v>452</v>
      </c>
      <c r="D42" s="537"/>
      <c r="E42" s="537"/>
      <c r="F42" s="537"/>
      <c r="G42" s="537"/>
      <c r="H42" s="538"/>
      <c r="I42" s="466">
        <v>3414.73</v>
      </c>
      <c r="J42" s="467">
        <v>4705.3</v>
      </c>
      <c r="K42" s="540" t="s">
        <v>452</v>
      </c>
    </row>
    <row r="43" spans="2:11" ht="27.75" customHeight="1">
      <c r="B43" s="350"/>
      <c r="C43" s="539"/>
      <c r="D43" s="537"/>
      <c r="E43" s="537"/>
      <c r="F43" s="537"/>
      <c r="G43" s="537"/>
      <c r="H43" s="538"/>
      <c r="I43" s="354"/>
      <c r="J43" s="354"/>
      <c r="K43" s="541"/>
    </row>
    <row r="44" spans="2:11" ht="39" customHeight="1">
      <c r="B44" s="350"/>
      <c r="C44" s="539"/>
      <c r="D44" s="537"/>
      <c r="E44" s="537"/>
      <c r="F44" s="537"/>
      <c r="G44" s="537"/>
      <c r="H44" s="538"/>
      <c r="I44" s="355"/>
      <c r="J44" s="355"/>
      <c r="K44" s="541"/>
    </row>
    <row r="45" spans="1:13" ht="15" customHeight="1">
      <c r="A45" s="337" t="s">
        <v>678</v>
      </c>
      <c r="B45" s="174">
        <v>9</v>
      </c>
      <c r="C45" s="536" t="s">
        <v>452</v>
      </c>
      <c r="D45" s="537"/>
      <c r="E45" s="537"/>
      <c r="F45" s="537"/>
      <c r="G45" s="537"/>
      <c r="H45" s="538"/>
      <c r="I45" s="466">
        <v>3278.8</v>
      </c>
      <c r="J45" s="467">
        <v>4707.8</v>
      </c>
      <c r="K45" s="540" t="s">
        <v>452</v>
      </c>
      <c r="L45" s="342"/>
      <c r="M45" s="342"/>
    </row>
    <row r="46" spans="1:11" ht="27.75" customHeight="1">
      <c r="A46" s="349"/>
      <c r="B46" s="350"/>
      <c r="C46" s="539"/>
      <c r="D46" s="537"/>
      <c r="E46" s="537"/>
      <c r="F46" s="537"/>
      <c r="G46" s="537"/>
      <c r="H46" s="538"/>
      <c r="I46" s="354"/>
      <c r="J46" s="354"/>
      <c r="K46" s="541"/>
    </row>
    <row r="47" spans="1:11" ht="39" customHeight="1">
      <c r="A47" s="352"/>
      <c r="B47" s="350"/>
      <c r="C47" s="539"/>
      <c r="D47" s="537"/>
      <c r="E47" s="537"/>
      <c r="F47" s="537"/>
      <c r="G47" s="537"/>
      <c r="H47" s="538"/>
      <c r="I47" s="355"/>
      <c r="J47" s="355"/>
      <c r="K47" s="541"/>
    </row>
    <row r="48" spans="1:13" ht="15" customHeight="1">
      <c r="A48" s="337" t="s">
        <v>681</v>
      </c>
      <c r="B48" s="174">
        <v>9</v>
      </c>
      <c r="C48" s="536" t="s">
        <v>452</v>
      </c>
      <c r="D48" s="537"/>
      <c r="E48" s="537"/>
      <c r="F48" s="537"/>
      <c r="G48" s="537"/>
      <c r="H48" s="538"/>
      <c r="I48" s="455">
        <f>SUM(I56:I65)</f>
        <v>3229.42</v>
      </c>
      <c r="J48" s="455">
        <f>SUM(J56:J65)</f>
        <v>4714.360000000001</v>
      </c>
      <c r="K48" s="540" t="s">
        <v>452</v>
      </c>
      <c r="L48" s="342"/>
      <c r="M48" s="342"/>
    </row>
    <row r="49" spans="1:11" ht="27.75" customHeight="1">
      <c r="A49" s="349"/>
      <c r="B49" s="350"/>
      <c r="C49" s="539"/>
      <c r="D49" s="537"/>
      <c r="E49" s="537"/>
      <c r="F49" s="537"/>
      <c r="G49" s="537"/>
      <c r="H49" s="538"/>
      <c r="I49" s="354"/>
      <c r="J49" s="354"/>
      <c r="K49" s="541"/>
    </row>
    <row r="50" spans="1:11" ht="39" customHeight="1">
      <c r="A50" s="399"/>
      <c r="B50" s="397"/>
      <c r="C50" s="542"/>
      <c r="D50" s="543"/>
      <c r="E50" s="543"/>
      <c r="F50" s="543"/>
      <c r="G50" s="543"/>
      <c r="H50" s="544"/>
      <c r="I50" s="398"/>
      <c r="J50" s="398"/>
      <c r="K50" s="545"/>
    </row>
    <row r="51" spans="1:11" ht="26.25" customHeight="1">
      <c r="A51" s="318" t="s">
        <v>644</v>
      </c>
      <c r="B51" s="318"/>
      <c r="C51" s="319"/>
      <c r="D51" s="319"/>
      <c r="E51" s="319"/>
      <c r="F51" s="320"/>
      <c r="G51" s="320"/>
      <c r="H51" s="320"/>
      <c r="I51" s="320"/>
      <c r="J51" s="320"/>
      <c r="K51" s="319"/>
    </row>
    <row r="52" spans="1:11" ht="7.5" customHeight="1">
      <c r="A52" s="322"/>
      <c r="B52" s="318"/>
      <c r="C52" s="323"/>
      <c r="D52" s="323"/>
      <c r="E52" s="323"/>
      <c r="F52" s="324"/>
      <c r="G52" s="324"/>
      <c r="H52" s="324"/>
      <c r="I52" s="324"/>
      <c r="J52" s="324"/>
      <c r="K52" s="323"/>
    </row>
    <row r="53" spans="1:11" ht="24.75" customHeight="1">
      <c r="A53" s="325" t="s">
        <v>325</v>
      </c>
      <c r="B53" s="326" t="s">
        <v>78</v>
      </c>
      <c r="C53" s="327" t="s">
        <v>29</v>
      </c>
      <c r="D53" s="328" t="s">
        <v>30</v>
      </c>
      <c r="E53" s="328" t="s">
        <v>223</v>
      </c>
      <c r="F53" s="329" t="s">
        <v>224</v>
      </c>
      <c r="G53" s="329" t="s">
        <v>225</v>
      </c>
      <c r="H53" s="329" t="s">
        <v>1</v>
      </c>
      <c r="I53" s="329" t="s">
        <v>2</v>
      </c>
      <c r="J53" s="24" t="s">
        <v>440</v>
      </c>
      <c r="K53" s="330" t="s">
        <v>32</v>
      </c>
    </row>
    <row r="54" spans="1:11" ht="24.75" customHeight="1">
      <c r="A54" s="332" t="s">
        <v>33</v>
      </c>
      <c r="B54" s="333" t="s">
        <v>28</v>
      </c>
      <c r="C54" s="332" t="s">
        <v>34</v>
      </c>
      <c r="D54" s="334"/>
      <c r="E54" s="334" t="s">
        <v>100</v>
      </c>
      <c r="F54" s="335" t="s">
        <v>35</v>
      </c>
      <c r="G54" s="335" t="s">
        <v>35</v>
      </c>
      <c r="H54" s="335" t="s">
        <v>6</v>
      </c>
      <c r="I54" s="336" t="s">
        <v>132</v>
      </c>
      <c r="J54" s="336" t="s">
        <v>132</v>
      </c>
      <c r="K54" s="334"/>
    </row>
    <row r="55" spans="2:11" ht="5.25" customHeight="1">
      <c r="B55" s="350"/>
      <c r="C55" s="384"/>
      <c r="D55" s="384"/>
      <c r="E55" s="384"/>
      <c r="F55" s="384"/>
      <c r="G55" s="384"/>
      <c r="H55" s="384"/>
      <c r="I55" s="354"/>
      <c r="J55" s="354"/>
      <c r="K55" s="351"/>
    </row>
    <row r="56" spans="1:11" s="421" customFormat="1" ht="15" customHeight="1">
      <c r="A56" s="428" t="s">
        <v>258</v>
      </c>
      <c r="B56" s="417">
        <v>42</v>
      </c>
      <c r="C56" s="418" t="s">
        <v>369</v>
      </c>
      <c r="D56" s="429" t="s">
        <v>645</v>
      </c>
      <c r="E56" s="419" t="s">
        <v>191</v>
      </c>
      <c r="F56" s="269">
        <v>31</v>
      </c>
      <c r="G56" s="420">
        <v>2380</v>
      </c>
      <c r="H56" s="269">
        <v>395</v>
      </c>
      <c r="I56" s="269">
        <v>1669</v>
      </c>
      <c r="J56" s="269">
        <v>2825</v>
      </c>
      <c r="K56" s="25" t="s">
        <v>617</v>
      </c>
    </row>
    <row r="57" spans="1:11" s="433" customFormat="1" ht="15" customHeight="1">
      <c r="A57" s="430"/>
      <c r="B57" s="431"/>
      <c r="C57" s="418" t="s">
        <v>370</v>
      </c>
      <c r="D57" s="429"/>
      <c r="E57" s="429"/>
      <c r="F57" s="432"/>
      <c r="G57" s="420"/>
      <c r="H57" s="265"/>
      <c r="I57" s="265"/>
      <c r="J57" s="265"/>
      <c r="K57" s="25"/>
    </row>
    <row r="58" spans="1:11" ht="15" customHeight="1">
      <c r="A58" s="134" t="s">
        <v>257</v>
      </c>
      <c r="B58" s="167">
        <v>9</v>
      </c>
      <c r="C58" s="357" t="s">
        <v>169</v>
      </c>
      <c r="D58" s="358" t="s">
        <v>646</v>
      </c>
      <c r="E58" s="358" t="s">
        <v>191</v>
      </c>
      <c r="F58" s="269">
        <v>6</v>
      </c>
      <c r="G58" s="420">
        <v>595</v>
      </c>
      <c r="H58" s="432">
        <v>17.9</v>
      </c>
      <c r="I58" s="432">
        <v>40.6</v>
      </c>
      <c r="J58" s="269">
        <v>46.8</v>
      </c>
      <c r="K58" s="25" t="s">
        <v>614</v>
      </c>
    </row>
    <row r="59" spans="1:11" ht="15" customHeight="1">
      <c r="A59" s="356" t="s">
        <v>256</v>
      </c>
      <c r="B59" s="167">
        <v>32</v>
      </c>
      <c r="C59" s="357" t="s">
        <v>56</v>
      </c>
      <c r="D59" s="358" t="s">
        <v>647</v>
      </c>
      <c r="E59" s="358" t="s">
        <v>191</v>
      </c>
      <c r="F59" s="269">
        <v>5.4</v>
      </c>
      <c r="G59" s="420">
        <v>1000</v>
      </c>
      <c r="H59" s="269">
        <v>110</v>
      </c>
      <c r="I59" s="269">
        <v>263</v>
      </c>
      <c r="J59" s="269">
        <v>412</v>
      </c>
      <c r="K59" s="25" t="s">
        <v>609</v>
      </c>
    </row>
    <row r="60" spans="1:11" ht="15" customHeight="1">
      <c r="A60" s="169" t="s">
        <v>399</v>
      </c>
      <c r="B60" s="167">
        <v>73</v>
      </c>
      <c r="C60" s="357" t="s">
        <v>57</v>
      </c>
      <c r="D60" s="358" t="s">
        <v>648</v>
      </c>
      <c r="E60" s="358" t="s">
        <v>191</v>
      </c>
      <c r="F60" s="269">
        <v>39.5</v>
      </c>
      <c r="G60" s="420">
        <v>325</v>
      </c>
      <c r="H60" s="269">
        <v>75</v>
      </c>
      <c r="I60" s="269">
        <v>751.2</v>
      </c>
      <c r="J60" s="269">
        <v>920</v>
      </c>
      <c r="K60" s="25" t="s">
        <v>618</v>
      </c>
    </row>
    <row r="61" spans="1:11" ht="15" customHeight="1">
      <c r="A61" s="134" t="s">
        <v>398</v>
      </c>
      <c r="B61" s="167">
        <v>48</v>
      </c>
      <c r="C61" s="357" t="s">
        <v>170</v>
      </c>
      <c r="D61" s="358" t="s">
        <v>649</v>
      </c>
      <c r="E61" s="137" t="s">
        <v>481</v>
      </c>
      <c r="F61" s="269">
        <v>7.9</v>
      </c>
      <c r="G61" s="420">
        <v>104</v>
      </c>
      <c r="H61" s="269">
        <v>0</v>
      </c>
      <c r="I61" s="269">
        <v>0</v>
      </c>
      <c r="J61" s="269">
        <v>0</v>
      </c>
      <c r="K61" s="25" t="s">
        <v>601</v>
      </c>
    </row>
    <row r="62" spans="1:11" ht="15" customHeight="1">
      <c r="A62" s="356" t="s">
        <v>450</v>
      </c>
      <c r="B62" s="167" t="s">
        <v>488</v>
      </c>
      <c r="C62" s="357" t="s">
        <v>170</v>
      </c>
      <c r="D62" s="358" t="s">
        <v>650</v>
      </c>
      <c r="E62" s="358" t="s">
        <v>114</v>
      </c>
      <c r="F62" s="420">
        <v>7</v>
      </c>
      <c r="G62" s="420">
        <v>400</v>
      </c>
      <c r="H62" s="269">
        <v>18.9</v>
      </c>
      <c r="I62" s="269">
        <v>55.62</v>
      </c>
      <c r="J62" s="269">
        <v>60.56</v>
      </c>
      <c r="K62" s="25" t="s">
        <v>614</v>
      </c>
    </row>
    <row r="63" spans="1:11" s="421" customFormat="1" ht="48.75" customHeight="1">
      <c r="A63" s="249" t="s">
        <v>255</v>
      </c>
      <c r="B63" s="417">
        <v>88</v>
      </c>
      <c r="C63" s="418" t="s">
        <v>56</v>
      </c>
      <c r="D63" s="422" t="s">
        <v>672</v>
      </c>
      <c r="E63" s="419" t="s">
        <v>138</v>
      </c>
      <c r="F63" s="420">
        <v>2</v>
      </c>
      <c r="G63" s="420">
        <v>890</v>
      </c>
      <c r="H63" s="420">
        <v>454</v>
      </c>
      <c r="I63" s="420">
        <v>0</v>
      </c>
      <c r="J63" s="420">
        <v>0</v>
      </c>
      <c r="K63" s="182" t="s">
        <v>602</v>
      </c>
    </row>
    <row r="64" spans="1:11" ht="15" customHeight="1">
      <c r="A64" s="134" t="s">
        <v>392</v>
      </c>
      <c r="B64" s="167">
        <v>52</v>
      </c>
      <c r="C64" s="357" t="s">
        <v>56</v>
      </c>
      <c r="D64" s="358" t="s">
        <v>673</v>
      </c>
      <c r="E64" s="358" t="s">
        <v>260</v>
      </c>
      <c r="F64" s="269">
        <v>5</v>
      </c>
      <c r="G64" s="269">
        <v>1000</v>
      </c>
      <c r="H64" s="269">
        <v>300</v>
      </c>
      <c r="I64" s="269">
        <v>450</v>
      </c>
      <c r="J64" s="269">
        <v>450</v>
      </c>
      <c r="K64" s="25" t="s">
        <v>603</v>
      </c>
    </row>
    <row r="65" spans="1:11" ht="15" customHeight="1">
      <c r="A65" s="135" t="s">
        <v>451</v>
      </c>
      <c r="B65" s="168">
        <v>88</v>
      </c>
      <c r="C65" s="359" t="s">
        <v>259</v>
      </c>
      <c r="D65" s="360" t="s">
        <v>674</v>
      </c>
      <c r="E65" s="360" t="s">
        <v>487</v>
      </c>
      <c r="F65" s="271">
        <v>7</v>
      </c>
      <c r="G65" s="271">
        <v>120</v>
      </c>
      <c r="H65" s="271">
        <v>0</v>
      </c>
      <c r="I65" s="271">
        <v>0</v>
      </c>
      <c r="J65" s="271">
        <v>0</v>
      </c>
      <c r="K65" s="71" t="s">
        <v>602</v>
      </c>
    </row>
    <row r="66" ht="16.5">
      <c r="A66" s="10" t="s">
        <v>677</v>
      </c>
    </row>
    <row r="67" spans="1:8" ht="16.5">
      <c r="A67" s="349"/>
      <c r="H67" s="363">
        <v>1371.6</v>
      </c>
    </row>
    <row r="68" ht="16.5">
      <c r="A68" s="349"/>
    </row>
    <row r="69" ht="16.5">
      <c r="A69" s="349"/>
    </row>
  </sheetData>
  <sheetProtection/>
  <mergeCells count="29">
    <mergeCell ref="C18:H20"/>
    <mergeCell ref="K18:K20"/>
    <mergeCell ref="K27:K29"/>
    <mergeCell ref="K21:K23"/>
    <mergeCell ref="K24:K26"/>
    <mergeCell ref="C10:H10"/>
    <mergeCell ref="C11:H11"/>
    <mergeCell ref="C12:H12"/>
    <mergeCell ref="C13:H13"/>
    <mergeCell ref="K39:K41"/>
    <mergeCell ref="K30:K32"/>
    <mergeCell ref="K33:K35"/>
    <mergeCell ref="K36:K38"/>
    <mergeCell ref="C14:H14"/>
    <mergeCell ref="C27:H29"/>
    <mergeCell ref="C15:H17"/>
    <mergeCell ref="C21:H23"/>
    <mergeCell ref="C24:H26"/>
    <mergeCell ref="K15:K17"/>
    <mergeCell ref="C45:H47"/>
    <mergeCell ref="K45:K47"/>
    <mergeCell ref="C42:H44"/>
    <mergeCell ref="K42:K44"/>
    <mergeCell ref="C30:H32"/>
    <mergeCell ref="C48:H50"/>
    <mergeCell ref="K48:K50"/>
    <mergeCell ref="C33:H35"/>
    <mergeCell ref="C36:H38"/>
    <mergeCell ref="C39:H41"/>
  </mergeCells>
  <printOptions/>
  <pageMargins left="0.9055118110236221" right="0.2755905511811024" top="0.6692913385826772" bottom="0.66929133858267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25390625" style="6" customWidth="1"/>
    <col min="4" max="4" width="9.25390625" style="6" customWidth="1"/>
    <col min="5" max="5" width="12.625" style="6" customWidth="1"/>
    <col min="6" max="6" width="8.875" style="5" customWidth="1"/>
    <col min="7" max="7" width="9.625" style="5" customWidth="1"/>
    <col min="8" max="8" width="10.75390625" style="5" customWidth="1"/>
    <col min="9" max="9" width="9.875" style="5" customWidth="1"/>
    <col min="10" max="10" width="11.625" style="5" customWidth="1"/>
    <col min="11" max="11" width="21.25390625" style="6" customWidth="1"/>
    <col min="12" max="16384" width="9.00390625" style="6" customWidth="1"/>
  </cols>
  <sheetData>
    <row r="1" spans="1:11" s="18" customFormat="1" ht="45" customHeight="1">
      <c r="A1" s="396" t="s">
        <v>630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9.7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19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7.25" customHeight="1" hidden="1">
      <c r="A5" s="13" t="s">
        <v>80</v>
      </c>
      <c r="C5" s="39"/>
      <c r="D5" s="10"/>
      <c r="E5" s="10"/>
      <c r="F5" s="49"/>
      <c r="G5" s="49"/>
      <c r="H5" s="49"/>
      <c r="I5" s="50"/>
      <c r="J5" s="50"/>
      <c r="K5" s="10"/>
    </row>
    <row r="6" spans="1:11" ht="17.25" customHeight="1" hidden="1">
      <c r="A6" s="13" t="s">
        <v>82</v>
      </c>
      <c r="C6" s="39"/>
      <c r="D6" s="10"/>
      <c r="E6" s="10"/>
      <c r="F6" s="49"/>
      <c r="G6" s="49"/>
      <c r="H6" s="49"/>
      <c r="I6" s="50"/>
      <c r="J6" s="50"/>
      <c r="K6" s="10"/>
    </row>
    <row r="7" spans="1:3" ht="17.25" customHeight="1" hidden="1">
      <c r="A7" s="13" t="s">
        <v>7</v>
      </c>
      <c r="C7" s="10"/>
    </row>
    <row r="8" spans="1:3" ht="33.75" hidden="1">
      <c r="A8" s="13" t="s">
        <v>8</v>
      </c>
      <c r="C8" s="10"/>
    </row>
    <row r="9" spans="1:3" ht="33.75" hidden="1">
      <c r="A9" s="13" t="s">
        <v>9</v>
      </c>
      <c r="C9" s="10"/>
    </row>
    <row r="10" spans="1:11" ht="33.75" hidden="1">
      <c r="A10" s="130" t="s">
        <v>10</v>
      </c>
      <c r="B10" s="37"/>
      <c r="C10" s="37"/>
      <c r="D10" s="37"/>
      <c r="E10" s="37"/>
      <c r="F10" s="60"/>
      <c r="G10" s="60"/>
      <c r="H10" s="60"/>
      <c r="I10" s="60"/>
      <c r="J10" s="60"/>
      <c r="K10" s="38"/>
    </row>
    <row r="11" spans="1:11" ht="33.75" hidden="1">
      <c r="A11" s="130" t="s">
        <v>74</v>
      </c>
      <c r="B11" s="37"/>
      <c r="C11" s="37"/>
      <c r="D11" s="37"/>
      <c r="E11" s="37"/>
      <c r="F11" s="60"/>
      <c r="G11" s="60"/>
      <c r="H11" s="60"/>
      <c r="I11" s="60"/>
      <c r="J11" s="60"/>
      <c r="K11" s="38"/>
    </row>
    <row r="12" spans="1:11" ht="16.5" hidden="1">
      <c r="A12" s="130" t="s">
        <v>75</v>
      </c>
      <c r="B12" s="37"/>
      <c r="C12" s="37"/>
      <c r="D12" s="37"/>
      <c r="E12" s="37"/>
      <c r="F12" s="60"/>
      <c r="G12" s="60"/>
      <c r="H12" s="60"/>
      <c r="I12" s="60"/>
      <c r="J12" s="60"/>
      <c r="K12" s="38"/>
    </row>
    <row r="13" spans="1:11" ht="16.5" hidden="1">
      <c r="A13" s="130" t="s">
        <v>77</v>
      </c>
      <c r="B13" s="37"/>
      <c r="C13" s="37"/>
      <c r="D13" s="37"/>
      <c r="E13" s="37"/>
      <c r="F13" s="60"/>
      <c r="G13" s="60"/>
      <c r="H13" s="60"/>
      <c r="I13" s="60"/>
      <c r="J13" s="60"/>
      <c r="K13" s="38"/>
    </row>
    <row r="14" spans="1:11" ht="16.5" hidden="1">
      <c r="A14" s="130" t="s">
        <v>108</v>
      </c>
      <c r="B14" s="37"/>
      <c r="C14" s="37"/>
      <c r="D14" s="37"/>
      <c r="E14" s="37"/>
      <c r="F14" s="60"/>
      <c r="G14" s="60"/>
      <c r="H14" s="60"/>
      <c r="I14" s="60"/>
      <c r="J14" s="60"/>
      <c r="K14" s="38"/>
    </row>
    <row r="15" spans="1:11" ht="16.5" hidden="1">
      <c r="A15" s="130" t="s">
        <v>413</v>
      </c>
      <c r="B15" s="40">
        <v>1</v>
      </c>
      <c r="C15" s="514" t="s">
        <v>341</v>
      </c>
      <c r="D15" s="515"/>
      <c r="E15" s="515"/>
      <c r="F15" s="515"/>
      <c r="G15" s="515"/>
      <c r="H15" s="516"/>
      <c r="I15" s="211" t="s">
        <v>322</v>
      </c>
      <c r="J15" s="211" t="s">
        <v>322</v>
      </c>
      <c r="K15" s="23" t="s">
        <v>187</v>
      </c>
    </row>
    <row r="16" spans="1:11" ht="16.5" hidden="1">
      <c r="A16" s="130" t="s">
        <v>409</v>
      </c>
      <c r="B16" s="40">
        <v>1</v>
      </c>
      <c r="C16" s="514" t="s">
        <v>341</v>
      </c>
      <c r="D16" s="515"/>
      <c r="E16" s="515"/>
      <c r="F16" s="515"/>
      <c r="G16" s="515"/>
      <c r="H16" s="516"/>
      <c r="I16" s="211" t="s">
        <v>322</v>
      </c>
      <c r="J16" s="211" t="s">
        <v>322</v>
      </c>
      <c r="K16" s="23" t="s">
        <v>187</v>
      </c>
    </row>
    <row r="17" spans="1:11" ht="16.5" hidden="1">
      <c r="A17" s="130" t="s">
        <v>410</v>
      </c>
      <c r="B17" s="40">
        <v>1</v>
      </c>
      <c r="C17" s="514" t="s">
        <v>341</v>
      </c>
      <c r="D17" s="515"/>
      <c r="E17" s="515"/>
      <c r="F17" s="515"/>
      <c r="G17" s="515"/>
      <c r="H17" s="516"/>
      <c r="I17" s="211" t="s">
        <v>322</v>
      </c>
      <c r="J17" s="211" t="s">
        <v>322</v>
      </c>
      <c r="K17" s="23" t="s">
        <v>187</v>
      </c>
    </row>
    <row r="18" spans="1:11" ht="16.5" hidden="1">
      <c r="A18" s="130" t="s">
        <v>411</v>
      </c>
      <c r="B18" s="40">
        <v>1</v>
      </c>
      <c r="C18" s="514" t="s">
        <v>341</v>
      </c>
      <c r="D18" s="515"/>
      <c r="E18" s="515"/>
      <c r="F18" s="515"/>
      <c r="G18" s="515"/>
      <c r="H18" s="516"/>
      <c r="I18" s="211" t="s">
        <v>322</v>
      </c>
      <c r="J18" s="211" t="s">
        <v>322</v>
      </c>
      <c r="K18" s="23" t="s">
        <v>187</v>
      </c>
    </row>
    <row r="19" spans="1:11" ht="16.5" hidden="1">
      <c r="A19" s="130" t="s">
        <v>412</v>
      </c>
      <c r="B19" s="40">
        <v>1</v>
      </c>
      <c r="C19" s="514" t="s">
        <v>341</v>
      </c>
      <c r="D19" s="515"/>
      <c r="E19" s="515"/>
      <c r="F19" s="515"/>
      <c r="G19" s="515"/>
      <c r="H19" s="516"/>
      <c r="I19" s="211" t="s">
        <v>322</v>
      </c>
      <c r="J19" s="211" t="s">
        <v>322</v>
      </c>
      <c r="K19" s="23" t="s">
        <v>187</v>
      </c>
    </row>
    <row r="20" spans="1:11" ht="16.5" customHeight="1" hidden="1">
      <c r="A20" s="130" t="s">
        <v>462</v>
      </c>
      <c r="B20" s="40">
        <v>2</v>
      </c>
      <c r="C20" s="514" t="s">
        <v>560</v>
      </c>
      <c r="D20" s="515"/>
      <c r="E20" s="515"/>
      <c r="F20" s="515"/>
      <c r="G20" s="515"/>
      <c r="H20" s="516"/>
      <c r="I20" s="211" t="s">
        <v>322</v>
      </c>
      <c r="J20" s="211" t="s">
        <v>322</v>
      </c>
      <c r="K20" s="400" t="s">
        <v>456</v>
      </c>
    </row>
    <row r="21" spans="1:11" ht="16.5" customHeight="1" hidden="1">
      <c r="A21" s="130" t="s">
        <v>467</v>
      </c>
      <c r="B21" s="40">
        <v>2</v>
      </c>
      <c r="C21" s="514" t="s">
        <v>560</v>
      </c>
      <c r="D21" s="515"/>
      <c r="E21" s="515"/>
      <c r="F21" s="515"/>
      <c r="G21" s="515"/>
      <c r="H21" s="516"/>
      <c r="I21" s="211" t="s">
        <v>322</v>
      </c>
      <c r="J21" s="211" t="s">
        <v>322</v>
      </c>
      <c r="K21" s="400" t="s">
        <v>456</v>
      </c>
    </row>
    <row r="22" spans="1:11" ht="16.5" customHeight="1">
      <c r="A22" s="130" t="s">
        <v>506</v>
      </c>
      <c r="B22" s="40">
        <v>1</v>
      </c>
      <c r="C22" s="514" t="s">
        <v>561</v>
      </c>
      <c r="D22" s="515"/>
      <c r="E22" s="515"/>
      <c r="F22" s="515"/>
      <c r="G22" s="515"/>
      <c r="H22" s="516"/>
      <c r="I22" s="60">
        <v>0</v>
      </c>
      <c r="J22" s="60">
        <v>0</v>
      </c>
      <c r="K22" s="434" t="s">
        <v>512</v>
      </c>
    </row>
    <row r="23" spans="1:11" ht="16.5" customHeight="1">
      <c r="A23" s="130" t="s">
        <v>544</v>
      </c>
      <c r="B23" s="40">
        <v>1</v>
      </c>
      <c r="C23" s="514" t="s">
        <v>511</v>
      </c>
      <c r="D23" s="515"/>
      <c r="E23" s="515"/>
      <c r="F23" s="515"/>
      <c r="G23" s="515"/>
      <c r="H23" s="516"/>
      <c r="I23" s="411" t="s">
        <v>604</v>
      </c>
      <c r="J23" s="411" t="s">
        <v>604</v>
      </c>
      <c r="K23" s="434" t="s">
        <v>512</v>
      </c>
    </row>
    <row r="24" spans="1:11" ht="16.5" customHeight="1">
      <c r="A24" s="130" t="s">
        <v>624</v>
      </c>
      <c r="B24" s="40">
        <v>2</v>
      </c>
      <c r="C24" s="514" t="s">
        <v>562</v>
      </c>
      <c r="D24" s="515"/>
      <c r="E24" s="515"/>
      <c r="F24" s="515"/>
      <c r="G24" s="515"/>
      <c r="H24" s="516"/>
      <c r="I24" s="455">
        <v>63.5</v>
      </c>
      <c r="J24" s="455">
        <v>73</v>
      </c>
      <c r="K24" s="400" t="s">
        <v>557</v>
      </c>
    </row>
    <row r="25" spans="1:11" ht="16.5" customHeight="1">
      <c r="A25" s="130" t="s">
        <v>678</v>
      </c>
      <c r="B25" s="40">
        <v>2</v>
      </c>
      <c r="C25" s="514" t="s">
        <v>562</v>
      </c>
      <c r="D25" s="515"/>
      <c r="E25" s="515"/>
      <c r="F25" s="515"/>
      <c r="G25" s="515"/>
      <c r="H25" s="516"/>
      <c r="I25" s="455">
        <v>63.5</v>
      </c>
      <c r="J25" s="455">
        <v>73</v>
      </c>
      <c r="K25" s="400" t="s">
        <v>557</v>
      </c>
    </row>
    <row r="26" spans="1:11" ht="16.5" customHeight="1">
      <c r="A26" s="130" t="s">
        <v>681</v>
      </c>
      <c r="B26" s="40">
        <v>2</v>
      </c>
      <c r="C26" s="514" t="s">
        <v>562</v>
      </c>
      <c r="D26" s="515"/>
      <c r="E26" s="515"/>
      <c r="F26" s="515"/>
      <c r="G26" s="515"/>
      <c r="H26" s="516"/>
      <c r="I26" s="455">
        <f>SUM(I28:I29)</f>
        <v>63.5</v>
      </c>
      <c r="J26" s="455">
        <f>SUM(J28:J29)</f>
        <v>73</v>
      </c>
      <c r="K26" s="400" t="s">
        <v>557</v>
      </c>
    </row>
    <row r="27" spans="1:11" ht="9.75" customHeight="1">
      <c r="A27" s="130"/>
      <c r="B27" s="40"/>
      <c r="C27" s="160"/>
      <c r="D27" s="383"/>
      <c r="E27" s="383"/>
      <c r="F27" s="383"/>
      <c r="G27" s="383"/>
      <c r="H27" s="383"/>
      <c r="I27" s="211"/>
      <c r="J27" s="211"/>
      <c r="K27" s="23"/>
    </row>
    <row r="28" spans="1:11" ht="16.5">
      <c r="A28" s="130" t="s">
        <v>471</v>
      </c>
      <c r="B28" s="40">
        <v>94</v>
      </c>
      <c r="C28" s="444" t="s">
        <v>472</v>
      </c>
      <c r="D28" s="444" t="s">
        <v>473</v>
      </c>
      <c r="E28" s="444" t="s">
        <v>443</v>
      </c>
      <c r="F28" s="411">
        <v>1.5</v>
      </c>
      <c r="G28" s="411">
        <v>172</v>
      </c>
      <c r="H28" s="411" t="s">
        <v>604</v>
      </c>
      <c r="I28" s="411" t="s">
        <v>604</v>
      </c>
      <c r="J28" s="411" t="s">
        <v>604</v>
      </c>
      <c r="K28" s="25" t="s">
        <v>602</v>
      </c>
    </row>
    <row r="29" spans="1:11" ht="16.5">
      <c r="A29" s="446" t="s">
        <v>556</v>
      </c>
      <c r="B29" s="42">
        <v>99</v>
      </c>
      <c r="C29" s="48" t="s">
        <v>554</v>
      </c>
      <c r="D29" s="48" t="s">
        <v>555</v>
      </c>
      <c r="E29" s="48" t="s">
        <v>469</v>
      </c>
      <c r="F29" s="436">
        <v>42</v>
      </c>
      <c r="G29" s="436">
        <v>116</v>
      </c>
      <c r="H29" s="436">
        <v>4.68</v>
      </c>
      <c r="I29" s="436">
        <v>63.5</v>
      </c>
      <c r="J29" s="445">
        <v>73</v>
      </c>
      <c r="K29" s="71" t="s">
        <v>601</v>
      </c>
    </row>
    <row r="30" spans="1:11" ht="16.5" customHeight="1" hidden="1">
      <c r="A30" s="26" t="s">
        <v>457</v>
      </c>
      <c r="B30" s="42">
        <v>86</v>
      </c>
      <c r="C30" s="43" t="s">
        <v>146</v>
      </c>
      <c r="D30" s="43" t="s">
        <v>147</v>
      </c>
      <c r="E30" s="43" t="s">
        <v>145</v>
      </c>
      <c r="F30" s="263">
        <v>5</v>
      </c>
      <c r="G30" s="263">
        <v>76</v>
      </c>
      <c r="H30" s="213" t="s">
        <v>323</v>
      </c>
      <c r="I30" s="213" t="s">
        <v>322</v>
      </c>
      <c r="J30" s="214" t="s">
        <v>322</v>
      </c>
      <c r="K30" s="71" t="s">
        <v>444</v>
      </c>
    </row>
    <row r="31" ht="16.5">
      <c r="A31" s="10" t="s">
        <v>459</v>
      </c>
    </row>
    <row r="32" ht="16.5">
      <c r="A32" s="39"/>
    </row>
    <row r="33" ht="16.5">
      <c r="A33" s="36"/>
    </row>
    <row r="34" ht="16.5">
      <c r="A34" s="36"/>
    </row>
    <row r="35" ht="16.5">
      <c r="A35" s="36"/>
    </row>
  </sheetData>
  <sheetProtection/>
  <mergeCells count="12">
    <mergeCell ref="C15:H15"/>
    <mergeCell ref="C16:H16"/>
    <mergeCell ref="C17:H17"/>
    <mergeCell ref="C18:H18"/>
    <mergeCell ref="C22:H22"/>
    <mergeCell ref="C24:H24"/>
    <mergeCell ref="C26:H26"/>
    <mergeCell ref="C19:H19"/>
    <mergeCell ref="C23:H23"/>
    <mergeCell ref="C20:H20"/>
    <mergeCell ref="C21:H21"/>
    <mergeCell ref="C25:H25"/>
  </mergeCells>
  <printOptions/>
  <pageMargins left="0.9055118110236221" right="0.2755905511811024" top="0.629921259842519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3" width="8.25390625" style="6" customWidth="1"/>
    <col min="4" max="4" width="9.25390625" style="6" customWidth="1"/>
    <col min="5" max="5" width="12.625" style="6" customWidth="1"/>
    <col min="6" max="8" width="8.625" style="5" customWidth="1"/>
    <col min="9" max="10" width="11.625" style="5" customWidth="1"/>
    <col min="11" max="11" width="22.625" style="6" customWidth="1"/>
    <col min="12" max="16384" width="9.00390625" style="6" customWidth="1"/>
  </cols>
  <sheetData>
    <row r="1" spans="1:11" s="18" customFormat="1" ht="27">
      <c r="A1" s="1" t="s">
        <v>631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7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83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2.75" customHeight="1" hidden="1">
      <c r="A5" s="85" t="s">
        <v>84</v>
      </c>
      <c r="B5" s="31">
        <v>2</v>
      </c>
      <c r="C5" s="51" t="s">
        <v>85</v>
      </c>
      <c r="D5" s="52"/>
      <c r="E5" s="52"/>
      <c r="F5" s="97">
        <v>215</v>
      </c>
      <c r="G5" s="97">
        <v>520</v>
      </c>
      <c r="H5" s="86">
        <v>831.6</v>
      </c>
      <c r="I5" s="86">
        <v>248.07</v>
      </c>
      <c r="J5" s="86">
        <v>321.52</v>
      </c>
      <c r="K5" s="54" t="s">
        <v>85</v>
      </c>
    </row>
    <row r="6" spans="1:11" ht="12.75" customHeight="1" hidden="1">
      <c r="A6" s="85" t="s">
        <v>86</v>
      </c>
      <c r="B6" s="31">
        <v>2</v>
      </c>
      <c r="C6" s="51" t="s">
        <v>85</v>
      </c>
      <c r="D6" s="52"/>
      <c r="E6" s="52"/>
      <c r="F6" s="97">
        <v>215</v>
      </c>
      <c r="G6" s="97">
        <v>520</v>
      </c>
      <c r="H6" s="86">
        <v>831.6</v>
      </c>
      <c r="I6" s="86">
        <v>272.38</v>
      </c>
      <c r="J6" s="86">
        <v>321.52</v>
      </c>
      <c r="K6" s="52" t="s">
        <v>85</v>
      </c>
    </row>
    <row r="7" spans="1:11" ht="12.75" customHeight="1" hidden="1">
      <c r="A7" s="85" t="s">
        <v>7</v>
      </c>
      <c r="B7" s="31">
        <v>2</v>
      </c>
      <c r="C7" s="51" t="s">
        <v>85</v>
      </c>
      <c r="D7" s="52"/>
      <c r="E7" s="52"/>
      <c r="F7" s="97">
        <v>215</v>
      </c>
      <c r="G7" s="97">
        <v>520</v>
      </c>
      <c r="H7" s="86">
        <v>831.6</v>
      </c>
      <c r="I7" s="86">
        <v>272.38</v>
      </c>
      <c r="J7" s="86">
        <v>321.52</v>
      </c>
      <c r="K7" s="52" t="s">
        <v>85</v>
      </c>
    </row>
    <row r="8" spans="1:11" ht="12.75" customHeight="1" hidden="1">
      <c r="A8" s="85" t="s">
        <v>8</v>
      </c>
      <c r="B8" s="31">
        <v>2</v>
      </c>
      <c r="C8" s="51" t="s">
        <v>85</v>
      </c>
      <c r="D8" s="52"/>
      <c r="E8" s="52"/>
      <c r="F8" s="97">
        <v>215</v>
      </c>
      <c r="G8" s="97">
        <v>520</v>
      </c>
      <c r="H8" s="86">
        <v>831.6</v>
      </c>
      <c r="I8" s="86">
        <v>250.43</v>
      </c>
      <c r="J8" s="86">
        <v>321.52</v>
      </c>
      <c r="K8" s="52" t="s">
        <v>85</v>
      </c>
    </row>
    <row r="9" spans="1:11" ht="15" customHeight="1" hidden="1">
      <c r="A9" s="85" t="s">
        <v>9</v>
      </c>
      <c r="B9" s="31">
        <v>2</v>
      </c>
      <c r="C9" s="54" t="s">
        <v>121</v>
      </c>
      <c r="D9" s="122"/>
      <c r="E9" s="123"/>
      <c r="F9" s="120"/>
      <c r="G9" s="121"/>
      <c r="H9" s="86">
        <v>831.6</v>
      </c>
      <c r="I9" s="86">
        <v>251.48</v>
      </c>
      <c r="J9" s="86">
        <v>321.52</v>
      </c>
      <c r="K9" s="52" t="s">
        <v>85</v>
      </c>
    </row>
    <row r="10" spans="1:11" ht="15" customHeight="1" hidden="1">
      <c r="A10" s="85" t="s">
        <v>10</v>
      </c>
      <c r="B10" s="31">
        <v>2</v>
      </c>
      <c r="C10" s="556" t="s">
        <v>339</v>
      </c>
      <c r="D10" s="557"/>
      <c r="E10" s="557"/>
      <c r="F10" s="557"/>
      <c r="G10" s="557"/>
      <c r="H10" s="558"/>
      <c r="I10" s="86">
        <v>25148</v>
      </c>
      <c r="J10" s="86">
        <v>32152</v>
      </c>
      <c r="K10" s="226" t="s">
        <v>85</v>
      </c>
    </row>
    <row r="11" spans="1:11" ht="15" customHeight="1" hidden="1">
      <c r="A11" s="85" t="s">
        <v>87</v>
      </c>
      <c r="B11" s="31">
        <v>2</v>
      </c>
      <c r="C11" s="553" t="s">
        <v>339</v>
      </c>
      <c r="D11" s="554"/>
      <c r="E11" s="554"/>
      <c r="F11" s="554"/>
      <c r="G11" s="554"/>
      <c r="H11" s="555"/>
      <c r="I11" s="86">
        <v>251.48</v>
      </c>
      <c r="J11" s="86">
        <v>321.52</v>
      </c>
      <c r="K11" s="226" t="s">
        <v>85</v>
      </c>
    </row>
    <row r="12" spans="1:11" ht="15" customHeight="1" hidden="1">
      <c r="A12" s="85" t="s">
        <v>88</v>
      </c>
      <c r="B12" s="31">
        <v>2</v>
      </c>
      <c r="C12" s="553" t="s">
        <v>339</v>
      </c>
      <c r="D12" s="554"/>
      <c r="E12" s="554"/>
      <c r="F12" s="554"/>
      <c r="G12" s="554"/>
      <c r="H12" s="555"/>
      <c r="I12" s="86">
        <v>24690</v>
      </c>
      <c r="J12" s="86">
        <v>32152</v>
      </c>
      <c r="K12" s="226" t="s">
        <v>85</v>
      </c>
    </row>
    <row r="13" spans="1:11" ht="15" customHeight="1" hidden="1">
      <c r="A13" s="85" t="s">
        <v>89</v>
      </c>
      <c r="B13" s="31">
        <v>2</v>
      </c>
      <c r="C13" s="553" t="s">
        <v>339</v>
      </c>
      <c r="D13" s="554"/>
      <c r="E13" s="554"/>
      <c r="F13" s="554"/>
      <c r="G13" s="554"/>
      <c r="H13" s="555"/>
      <c r="I13" s="285">
        <v>24690</v>
      </c>
      <c r="J13" s="285">
        <v>32152</v>
      </c>
      <c r="K13" s="226" t="s">
        <v>85</v>
      </c>
    </row>
    <row r="14" spans="1:11" ht="15" customHeight="1" hidden="1">
      <c r="A14" s="85" t="s">
        <v>108</v>
      </c>
      <c r="B14" s="31">
        <v>2</v>
      </c>
      <c r="C14" s="553" t="s">
        <v>339</v>
      </c>
      <c r="D14" s="554"/>
      <c r="E14" s="554"/>
      <c r="F14" s="554"/>
      <c r="G14" s="554"/>
      <c r="H14" s="555"/>
      <c r="I14" s="285">
        <v>26428</v>
      </c>
      <c r="J14" s="285">
        <v>32152</v>
      </c>
      <c r="K14" s="226" t="s">
        <v>85</v>
      </c>
    </row>
    <row r="15" spans="1:11" ht="15" customHeight="1" hidden="1">
      <c r="A15" s="13" t="s">
        <v>428</v>
      </c>
      <c r="B15" s="31">
        <v>4</v>
      </c>
      <c r="C15" s="551" t="s">
        <v>340</v>
      </c>
      <c r="D15" s="552"/>
      <c r="E15" s="552"/>
      <c r="F15" s="552"/>
      <c r="G15" s="552"/>
      <c r="H15" s="516"/>
      <c r="I15" s="285">
        <v>23438.8</v>
      </c>
      <c r="J15" s="285">
        <v>26552.7</v>
      </c>
      <c r="K15" s="520" t="s">
        <v>218</v>
      </c>
    </row>
    <row r="16" spans="1:11" ht="16.5" customHeight="1" hidden="1">
      <c r="A16" s="13"/>
      <c r="B16" s="31"/>
      <c r="C16" s="105"/>
      <c r="D16" s="240"/>
      <c r="E16" s="240"/>
      <c r="F16" s="240"/>
      <c r="G16" s="240"/>
      <c r="H16" s="239"/>
      <c r="I16" s="285"/>
      <c r="J16" s="285"/>
      <c r="K16" s="509"/>
    </row>
    <row r="17" spans="1:11" ht="15" customHeight="1" hidden="1">
      <c r="A17" s="13" t="s">
        <v>418</v>
      </c>
      <c r="B17" s="31">
        <v>3</v>
      </c>
      <c r="C17" s="551" t="s">
        <v>350</v>
      </c>
      <c r="D17" s="552"/>
      <c r="E17" s="552"/>
      <c r="F17" s="552"/>
      <c r="G17" s="552"/>
      <c r="H17" s="516"/>
      <c r="I17" s="285">
        <v>23480</v>
      </c>
      <c r="J17" s="285">
        <v>27465</v>
      </c>
      <c r="K17" s="520" t="s">
        <v>352</v>
      </c>
    </row>
    <row r="18" spans="1:11" ht="16.5" customHeight="1" hidden="1">
      <c r="A18" s="13"/>
      <c r="B18" s="31"/>
      <c r="C18" s="105"/>
      <c r="D18" s="240"/>
      <c r="E18" s="240"/>
      <c r="F18" s="240"/>
      <c r="G18" s="240"/>
      <c r="H18" s="239"/>
      <c r="I18" s="285"/>
      <c r="J18" s="285"/>
      <c r="K18" s="509"/>
    </row>
    <row r="19" spans="1:11" ht="15" customHeight="1" hidden="1">
      <c r="A19" s="130" t="s">
        <v>419</v>
      </c>
      <c r="B19" s="31">
        <v>3</v>
      </c>
      <c r="C19" s="551" t="s">
        <v>350</v>
      </c>
      <c r="D19" s="552"/>
      <c r="E19" s="552"/>
      <c r="F19" s="552"/>
      <c r="G19" s="552"/>
      <c r="H19" s="516"/>
      <c r="I19" s="285">
        <v>23674</v>
      </c>
      <c r="J19" s="285">
        <v>27465</v>
      </c>
      <c r="K19" s="520" t="s">
        <v>352</v>
      </c>
    </row>
    <row r="20" spans="1:11" ht="16.5" customHeight="1" hidden="1">
      <c r="A20" s="13"/>
      <c r="B20" s="31"/>
      <c r="C20" s="105"/>
      <c r="D20" s="240"/>
      <c r="E20" s="240"/>
      <c r="F20" s="240"/>
      <c r="G20" s="240"/>
      <c r="H20" s="239"/>
      <c r="I20" s="285"/>
      <c r="J20" s="285"/>
      <c r="K20" s="509"/>
    </row>
    <row r="21" spans="1:11" ht="16.5" customHeight="1" hidden="1">
      <c r="A21" s="130" t="s">
        <v>420</v>
      </c>
      <c r="B21" s="31">
        <v>3</v>
      </c>
      <c r="C21" s="551" t="s">
        <v>350</v>
      </c>
      <c r="D21" s="552"/>
      <c r="E21" s="552"/>
      <c r="F21" s="552"/>
      <c r="G21" s="552"/>
      <c r="H21" s="516"/>
      <c r="I21" s="285">
        <v>24721</v>
      </c>
      <c r="J21" s="285">
        <v>27465</v>
      </c>
      <c r="K21" s="520" t="s">
        <v>352</v>
      </c>
    </row>
    <row r="22" spans="1:11" ht="16.5" customHeight="1" hidden="1">
      <c r="A22" s="13"/>
      <c r="B22" s="31"/>
      <c r="C22" s="105"/>
      <c r="D22" s="240"/>
      <c r="E22" s="240"/>
      <c r="F22" s="240"/>
      <c r="G22" s="240"/>
      <c r="H22" s="239"/>
      <c r="I22" s="285"/>
      <c r="J22" s="285"/>
      <c r="K22" s="509"/>
    </row>
    <row r="23" spans="1:11" ht="15" customHeight="1" hidden="1">
      <c r="A23" s="130" t="s">
        <v>417</v>
      </c>
      <c r="B23" s="31">
        <v>3</v>
      </c>
      <c r="C23" s="551" t="s">
        <v>350</v>
      </c>
      <c r="D23" s="552"/>
      <c r="E23" s="552"/>
      <c r="F23" s="552"/>
      <c r="G23" s="552"/>
      <c r="H23" s="516"/>
      <c r="I23" s="268">
        <v>24721</v>
      </c>
      <c r="J23" s="268">
        <v>27465</v>
      </c>
      <c r="K23" s="520" t="s">
        <v>352</v>
      </c>
    </row>
    <row r="24" spans="1:11" ht="16.5" customHeight="1" hidden="1">
      <c r="A24" s="13"/>
      <c r="B24" s="31"/>
      <c r="C24" s="219"/>
      <c r="D24" s="218"/>
      <c r="E24" s="218"/>
      <c r="F24" s="218"/>
      <c r="G24" s="222"/>
      <c r="H24" s="224"/>
      <c r="I24" s="88"/>
      <c r="J24" s="88"/>
      <c r="K24" s="509"/>
    </row>
    <row r="25" spans="1:11" ht="15" customHeight="1" hidden="1">
      <c r="A25" s="130" t="s">
        <v>463</v>
      </c>
      <c r="B25" s="31">
        <v>3</v>
      </c>
      <c r="C25" s="551" t="s">
        <v>563</v>
      </c>
      <c r="D25" s="566"/>
      <c r="E25" s="566"/>
      <c r="F25" s="566"/>
      <c r="G25" s="566"/>
      <c r="H25" s="567"/>
      <c r="I25" s="457">
        <v>23050</v>
      </c>
      <c r="J25" s="457">
        <v>33199</v>
      </c>
      <c r="K25" s="520" t="s">
        <v>352</v>
      </c>
    </row>
    <row r="26" spans="1:11" ht="16.5" customHeight="1" hidden="1">
      <c r="A26" s="13"/>
      <c r="B26" s="31"/>
      <c r="C26" s="394"/>
      <c r="D26" s="240"/>
      <c r="E26" s="240"/>
      <c r="F26" s="240"/>
      <c r="G26" s="240"/>
      <c r="H26" s="240"/>
      <c r="I26" s="457"/>
      <c r="J26" s="457"/>
      <c r="K26" s="520"/>
    </row>
    <row r="27" spans="1:11" ht="15" customHeight="1" hidden="1">
      <c r="A27" s="130" t="s">
        <v>468</v>
      </c>
      <c r="B27" s="31">
        <v>3</v>
      </c>
      <c r="C27" s="551" t="s">
        <v>350</v>
      </c>
      <c r="D27" s="566"/>
      <c r="E27" s="566"/>
      <c r="F27" s="566"/>
      <c r="G27" s="566"/>
      <c r="H27" s="567"/>
      <c r="I27" s="457">
        <v>22837</v>
      </c>
      <c r="J27" s="457">
        <v>33199</v>
      </c>
      <c r="K27" s="520" t="s">
        <v>352</v>
      </c>
    </row>
    <row r="28" spans="1:11" ht="16.5" customHeight="1" hidden="1">
      <c r="A28" s="13"/>
      <c r="B28" s="31"/>
      <c r="C28" s="394"/>
      <c r="D28" s="240"/>
      <c r="E28" s="240"/>
      <c r="F28" s="240"/>
      <c r="G28" s="240"/>
      <c r="H28" s="240"/>
      <c r="I28" s="457"/>
      <c r="J28" s="457"/>
      <c r="K28" s="520"/>
    </row>
    <row r="29" spans="1:11" ht="16.5" customHeight="1">
      <c r="A29" s="130" t="s">
        <v>507</v>
      </c>
      <c r="B29" s="31">
        <v>2</v>
      </c>
      <c r="C29" s="551" t="s">
        <v>513</v>
      </c>
      <c r="D29" s="552"/>
      <c r="E29" s="552"/>
      <c r="F29" s="552"/>
      <c r="G29" s="552"/>
      <c r="H29" s="516"/>
      <c r="I29" s="457">
        <v>20911</v>
      </c>
      <c r="J29" s="457">
        <v>32152</v>
      </c>
      <c r="K29" s="437" t="s">
        <v>514</v>
      </c>
    </row>
    <row r="30" spans="1:11" ht="16.5" customHeight="1">
      <c r="A30" s="130" t="s">
        <v>545</v>
      </c>
      <c r="B30" s="31">
        <v>2</v>
      </c>
      <c r="C30" s="551" t="s">
        <v>513</v>
      </c>
      <c r="D30" s="552"/>
      <c r="E30" s="552"/>
      <c r="F30" s="552"/>
      <c r="G30" s="552"/>
      <c r="H30" s="516"/>
      <c r="I30" s="457">
        <v>20911</v>
      </c>
      <c r="J30" s="457">
        <v>32152</v>
      </c>
      <c r="K30" s="437" t="s">
        <v>514</v>
      </c>
    </row>
    <row r="31" spans="1:11" ht="16.5" customHeight="1">
      <c r="A31" s="130" t="s">
        <v>624</v>
      </c>
      <c r="B31" s="31">
        <v>2</v>
      </c>
      <c r="C31" s="551" t="s">
        <v>513</v>
      </c>
      <c r="D31" s="552"/>
      <c r="E31" s="552"/>
      <c r="F31" s="552"/>
      <c r="G31" s="552"/>
      <c r="H31" s="516"/>
      <c r="I31" s="457">
        <v>20975.3</v>
      </c>
      <c r="J31" s="457">
        <v>32152</v>
      </c>
      <c r="K31" s="437" t="s">
        <v>514</v>
      </c>
    </row>
    <row r="32" spans="1:11" ht="16.5" customHeight="1">
      <c r="A32" s="130" t="s">
        <v>678</v>
      </c>
      <c r="B32" s="31">
        <v>2</v>
      </c>
      <c r="C32" s="551" t="s">
        <v>513</v>
      </c>
      <c r="D32" s="552"/>
      <c r="E32" s="552"/>
      <c r="F32" s="552"/>
      <c r="G32" s="552"/>
      <c r="H32" s="516"/>
      <c r="I32" s="457">
        <v>20738.9</v>
      </c>
      <c r="J32" s="457">
        <v>32152</v>
      </c>
      <c r="K32" s="437" t="s">
        <v>514</v>
      </c>
    </row>
    <row r="33" spans="1:11" ht="16.5" customHeight="1">
      <c r="A33" s="130" t="s">
        <v>682</v>
      </c>
      <c r="B33" s="31">
        <v>2</v>
      </c>
      <c r="C33" s="551" t="s">
        <v>513</v>
      </c>
      <c r="D33" s="552"/>
      <c r="E33" s="552"/>
      <c r="F33" s="552"/>
      <c r="G33" s="552"/>
      <c r="H33" s="516"/>
      <c r="I33" s="455">
        <f>SUM(I37:I39)</f>
        <v>20884</v>
      </c>
      <c r="J33" s="455">
        <f>SUM(J37:J39)</f>
        <v>32152</v>
      </c>
      <c r="K33" s="437" t="s">
        <v>514</v>
      </c>
    </row>
    <row r="34" spans="1:11" ht="15" customHeight="1">
      <c r="A34" s="13"/>
      <c r="B34" s="31"/>
      <c r="C34" s="394"/>
      <c r="D34" s="240"/>
      <c r="E34" s="240"/>
      <c r="F34" s="240"/>
      <c r="G34" s="240"/>
      <c r="H34" s="240"/>
      <c r="I34" s="268"/>
      <c r="J34" s="268"/>
      <c r="K34" s="409"/>
    </row>
    <row r="35" spans="1:11" ht="6" customHeight="1" hidden="1">
      <c r="A35" s="13"/>
      <c r="B35" s="31"/>
      <c r="C35" s="395"/>
      <c r="D35" s="383"/>
      <c r="E35" s="383"/>
      <c r="F35" s="383"/>
      <c r="G35" s="383"/>
      <c r="H35" s="383"/>
      <c r="I35" s="268"/>
      <c r="J35" s="268"/>
      <c r="K35" s="38"/>
    </row>
    <row r="36" spans="1:11" ht="14.25" customHeight="1" hidden="1">
      <c r="A36" s="39" t="s">
        <v>474</v>
      </c>
      <c r="B36" s="55">
        <v>66</v>
      </c>
      <c r="C36" s="56" t="s">
        <v>38</v>
      </c>
      <c r="D36" s="57" t="s">
        <v>39</v>
      </c>
      <c r="E36" s="57" t="s">
        <v>141</v>
      </c>
      <c r="F36" s="265">
        <v>38</v>
      </c>
      <c r="G36" s="265">
        <v>80</v>
      </c>
      <c r="H36" s="265">
        <v>0</v>
      </c>
      <c r="I36" s="267">
        <v>0</v>
      </c>
      <c r="J36" s="267">
        <v>0</v>
      </c>
      <c r="K36" s="136" t="s">
        <v>168</v>
      </c>
    </row>
    <row r="37" spans="1:11" ht="14.25" customHeight="1">
      <c r="A37" s="39" t="s">
        <v>203</v>
      </c>
      <c r="B37" s="55">
        <v>72</v>
      </c>
      <c r="C37" s="56" t="s">
        <v>38</v>
      </c>
      <c r="D37" s="57" t="s">
        <v>39</v>
      </c>
      <c r="E37" s="57" t="s">
        <v>37</v>
      </c>
      <c r="F37" s="265">
        <v>82</v>
      </c>
      <c r="G37" s="265">
        <v>160</v>
      </c>
      <c r="H37" s="265">
        <v>4.7</v>
      </c>
      <c r="I37" s="265">
        <v>7.6</v>
      </c>
      <c r="J37" s="265">
        <v>1240</v>
      </c>
      <c r="K37" s="25" t="s">
        <v>204</v>
      </c>
    </row>
    <row r="38" spans="1:11" ht="15" customHeight="1">
      <c r="A38" s="524" t="s">
        <v>217</v>
      </c>
      <c r="B38" s="560">
        <v>53</v>
      </c>
      <c r="C38" s="562" t="s">
        <v>38</v>
      </c>
      <c r="D38" s="564" t="s">
        <v>351</v>
      </c>
      <c r="E38" s="562" t="s">
        <v>114</v>
      </c>
      <c r="F38" s="265">
        <v>133.1</v>
      </c>
      <c r="G38" s="265">
        <v>360</v>
      </c>
      <c r="H38" s="265">
        <v>800</v>
      </c>
      <c r="I38" s="265">
        <v>20876.4</v>
      </c>
      <c r="J38" s="265">
        <v>30912</v>
      </c>
      <c r="K38" s="25" t="s">
        <v>558</v>
      </c>
    </row>
    <row r="39" spans="1:11" ht="33.75" customHeight="1">
      <c r="A39" s="559"/>
      <c r="B39" s="561"/>
      <c r="C39" s="563"/>
      <c r="D39" s="565"/>
      <c r="E39" s="563"/>
      <c r="F39" s="271"/>
      <c r="G39" s="447"/>
      <c r="H39" s="447"/>
      <c r="I39" s="447"/>
      <c r="J39" s="447"/>
      <c r="K39" s="416" t="s">
        <v>559</v>
      </c>
    </row>
    <row r="40" spans="1:10" ht="15" customHeight="1">
      <c r="A40" s="10" t="s">
        <v>459</v>
      </c>
      <c r="I40" s="264"/>
      <c r="J40" s="264"/>
    </row>
    <row r="41" ht="16.5" hidden="1">
      <c r="A41" s="89" t="s">
        <v>475</v>
      </c>
    </row>
    <row r="42" spans="1:8" ht="16.5">
      <c r="A42" s="36"/>
      <c r="H42" s="264">
        <v>812</v>
      </c>
    </row>
    <row r="43" ht="16.5">
      <c r="A43" s="36"/>
    </row>
    <row r="44" ht="16.5">
      <c r="A44" s="36"/>
    </row>
  </sheetData>
  <sheetProtection/>
  <mergeCells count="29">
    <mergeCell ref="C31:H31"/>
    <mergeCell ref="C32:H32"/>
    <mergeCell ref="A38:A39"/>
    <mergeCell ref="B38:B39"/>
    <mergeCell ref="C38:C39"/>
    <mergeCell ref="D38:D39"/>
    <mergeCell ref="C33:H33"/>
    <mergeCell ref="C23:H23"/>
    <mergeCell ref="C27:H27"/>
    <mergeCell ref="E38:E39"/>
    <mergeCell ref="C29:H29"/>
    <mergeCell ref="C30:H30"/>
    <mergeCell ref="C14:H14"/>
    <mergeCell ref="K17:K18"/>
    <mergeCell ref="K15:K16"/>
    <mergeCell ref="C15:H15"/>
    <mergeCell ref="C17:H17"/>
    <mergeCell ref="C10:H10"/>
    <mergeCell ref="C11:H11"/>
    <mergeCell ref="C12:H12"/>
    <mergeCell ref="C13:H13"/>
    <mergeCell ref="K21:K22"/>
    <mergeCell ref="C21:H21"/>
    <mergeCell ref="K23:K24"/>
    <mergeCell ref="K27:K28"/>
    <mergeCell ref="K25:K26"/>
    <mergeCell ref="K19:K20"/>
    <mergeCell ref="C19:H19"/>
    <mergeCell ref="C25:H25"/>
  </mergeCells>
  <printOptions horizontalCentered="1"/>
  <pageMargins left="0.9055118110236221" right="0.2755905511811024" top="0.5905511811023623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6.125" style="10" customWidth="1"/>
    <col min="3" max="3" width="8.75390625" style="6" customWidth="1"/>
    <col min="4" max="4" width="8.625" style="6" customWidth="1"/>
    <col min="5" max="5" width="12.625" style="6" customWidth="1"/>
    <col min="6" max="6" width="8.375" style="5" customWidth="1"/>
    <col min="7" max="8" width="8.625" style="5" customWidth="1"/>
    <col min="9" max="9" width="10.625" style="5" customWidth="1"/>
    <col min="10" max="10" width="11.625" style="5" customWidth="1"/>
    <col min="11" max="11" width="23.625" style="6" customWidth="1"/>
    <col min="12" max="16384" width="9.00390625" style="6" customWidth="1"/>
  </cols>
  <sheetData>
    <row r="1" spans="1:11" s="408" customFormat="1" ht="41.25" customHeight="1">
      <c r="A1" s="396" t="s">
        <v>632</v>
      </c>
      <c r="B1" s="396"/>
      <c r="C1" s="406"/>
      <c r="D1" s="406"/>
      <c r="E1" s="406"/>
      <c r="F1" s="407"/>
      <c r="G1" s="407"/>
      <c r="H1" s="407"/>
      <c r="I1" s="407"/>
      <c r="J1" s="407"/>
      <c r="K1" s="406"/>
    </row>
    <row r="2" spans="1:11" s="18" customFormat="1" ht="12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1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2" ht="22.5" customHeight="1">
      <c r="A4" s="26" t="s">
        <v>33</v>
      </c>
      <c r="B4" s="27" t="s">
        <v>28</v>
      </c>
      <c r="C4" s="26" t="s">
        <v>34</v>
      </c>
      <c r="D4" s="28"/>
      <c r="E4" s="28"/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  <c r="L4" s="10"/>
    </row>
    <row r="5" spans="1:12" ht="12.75" customHeight="1" hidden="1">
      <c r="A5" s="13" t="s">
        <v>80</v>
      </c>
      <c r="B5" s="31">
        <v>2</v>
      </c>
      <c r="C5" s="51" t="s">
        <v>90</v>
      </c>
      <c r="D5" s="33"/>
      <c r="E5" s="33"/>
      <c r="F5" s="53">
        <v>51.5</v>
      </c>
      <c r="G5" s="53">
        <v>358.8</v>
      </c>
      <c r="H5" s="59">
        <v>170.2</v>
      </c>
      <c r="I5" s="59">
        <v>10.05</v>
      </c>
      <c r="J5" s="59">
        <v>10.22</v>
      </c>
      <c r="K5" s="51" t="s">
        <v>90</v>
      </c>
      <c r="L5" s="10"/>
    </row>
    <row r="6" spans="1:12" ht="12.75" customHeight="1" hidden="1">
      <c r="A6" s="13" t="s">
        <v>82</v>
      </c>
      <c r="B6" s="31">
        <v>2</v>
      </c>
      <c r="C6" s="51" t="s">
        <v>90</v>
      </c>
      <c r="D6" s="33"/>
      <c r="E6" s="33"/>
      <c r="F6" s="53">
        <v>51.5</v>
      </c>
      <c r="G6" s="53">
        <v>358.8</v>
      </c>
      <c r="H6" s="59">
        <v>170.2</v>
      </c>
      <c r="I6" s="59">
        <v>9.6</v>
      </c>
      <c r="J6" s="59">
        <v>10.22</v>
      </c>
      <c r="K6" s="51" t="s">
        <v>90</v>
      </c>
      <c r="L6" s="10"/>
    </row>
    <row r="7" spans="1:11" ht="12.75" customHeight="1" hidden="1">
      <c r="A7" s="13" t="s">
        <v>7</v>
      </c>
      <c r="B7" s="31">
        <v>2</v>
      </c>
      <c r="C7" s="51" t="s">
        <v>90</v>
      </c>
      <c r="D7" s="33"/>
      <c r="E7" s="33"/>
      <c r="F7" s="53">
        <v>51.5</v>
      </c>
      <c r="G7" s="53">
        <v>358.8</v>
      </c>
      <c r="H7" s="59">
        <v>170.2</v>
      </c>
      <c r="I7" s="59">
        <v>9.6</v>
      </c>
      <c r="J7" s="59">
        <v>10.22</v>
      </c>
      <c r="K7" s="51" t="s">
        <v>90</v>
      </c>
    </row>
    <row r="8" spans="1:11" ht="12.75" customHeight="1" hidden="1">
      <c r="A8" s="13" t="s">
        <v>8</v>
      </c>
      <c r="B8" s="31">
        <v>2</v>
      </c>
      <c r="C8" s="51" t="s">
        <v>90</v>
      </c>
      <c r="D8" s="33"/>
      <c r="E8" s="33"/>
      <c r="F8" s="53">
        <v>51.5</v>
      </c>
      <c r="G8" s="53">
        <v>358.8</v>
      </c>
      <c r="H8" s="59">
        <v>170.2</v>
      </c>
      <c r="I8" s="59">
        <v>10.19</v>
      </c>
      <c r="J8" s="59">
        <v>10.22</v>
      </c>
      <c r="K8" s="51" t="s">
        <v>90</v>
      </c>
    </row>
    <row r="9" spans="1:11" ht="15" customHeight="1" hidden="1">
      <c r="A9" s="13" t="s">
        <v>9</v>
      </c>
      <c r="B9" s="31">
        <v>2</v>
      </c>
      <c r="C9" s="52" t="s">
        <v>122</v>
      </c>
      <c r="D9" s="32"/>
      <c r="E9" s="32"/>
      <c r="F9" s="110"/>
      <c r="G9" s="111"/>
      <c r="H9" s="59">
        <v>170.2</v>
      </c>
      <c r="I9" s="59">
        <v>10.5</v>
      </c>
      <c r="J9" s="59">
        <v>10.62</v>
      </c>
      <c r="K9" s="51" t="s">
        <v>90</v>
      </c>
    </row>
    <row r="10" spans="1:11" ht="15" customHeight="1" hidden="1">
      <c r="A10" s="13" t="s">
        <v>10</v>
      </c>
      <c r="B10" s="31">
        <v>2</v>
      </c>
      <c r="C10" s="553" t="s">
        <v>90</v>
      </c>
      <c r="D10" s="515"/>
      <c r="E10" s="515"/>
      <c r="F10" s="515"/>
      <c r="G10" s="515"/>
      <c r="H10" s="516"/>
      <c r="I10" s="59">
        <v>1073</v>
      </c>
      <c r="J10" s="59">
        <v>1487</v>
      </c>
      <c r="K10" s="237" t="s">
        <v>90</v>
      </c>
    </row>
    <row r="11" spans="1:11" ht="15" customHeight="1" hidden="1">
      <c r="A11" s="13" t="s">
        <v>74</v>
      </c>
      <c r="B11" s="31">
        <v>2</v>
      </c>
      <c r="C11" s="553" t="s">
        <v>90</v>
      </c>
      <c r="D11" s="515"/>
      <c r="E11" s="515"/>
      <c r="F11" s="515"/>
      <c r="G11" s="515"/>
      <c r="H11" s="516"/>
      <c r="I11" s="59">
        <v>10.73</v>
      </c>
      <c r="J11" s="59">
        <v>14.87</v>
      </c>
      <c r="K11" s="237" t="s">
        <v>90</v>
      </c>
    </row>
    <row r="12" spans="1:11" ht="15" customHeight="1" hidden="1">
      <c r="A12" s="13" t="s">
        <v>75</v>
      </c>
      <c r="B12" s="31">
        <v>2</v>
      </c>
      <c r="C12" s="553" t="s">
        <v>90</v>
      </c>
      <c r="D12" s="515"/>
      <c r="E12" s="515"/>
      <c r="F12" s="515"/>
      <c r="G12" s="515"/>
      <c r="H12" s="516"/>
      <c r="I12" s="59">
        <v>1074</v>
      </c>
      <c r="J12" s="59">
        <v>1487</v>
      </c>
      <c r="K12" s="237" t="s">
        <v>90</v>
      </c>
    </row>
    <row r="13" spans="1:11" ht="15" customHeight="1" hidden="1">
      <c r="A13" s="13" t="s">
        <v>77</v>
      </c>
      <c r="B13" s="31">
        <v>2</v>
      </c>
      <c r="C13" s="553" t="s">
        <v>90</v>
      </c>
      <c r="D13" s="515"/>
      <c r="E13" s="515"/>
      <c r="F13" s="515"/>
      <c r="G13" s="515"/>
      <c r="H13" s="516"/>
      <c r="I13" s="286">
        <v>1074</v>
      </c>
      <c r="J13" s="286">
        <v>1487</v>
      </c>
      <c r="K13" s="237" t="s">
        <v>90</v>
      </c>
    </row>
    <row r="14" spans="1:11" ht="15" customHeight="1" hidden="1">
      <c r="A14" s="85" t="s">
        <v>108</v>
      </c>
      <c r="B14" s="31">
        <v>2</v>
      </c>
      <c r="C14" s="553" t="s">
        <v>90</v>
      </c>
      <c r="D14" s="515"/>
      <c r="E14" s="515"/>
      <c r="F14" s="515"/>
      <c r="G14" s="515"/>
      <c r="H14" s="516"/>
      <c r="I14" s="286">
        <v>1279</v>
      </c>
      <c r="J14" s="286">
        <v>1473</v>
      </c>
      <c r="K14" s="237" t="s">
        <v>90</v>
      </c>
    </row>
    <row r="15" spans="1:11" ht="15" customHeight="1" hidden="1">
      <c r="A15" s="13" t="s">
        <v>422</v>
      </c>
      <c r="B15" s="31">
        <v>4</v>
      </c>
      <c r="C15" s="573" t="s">
        <v>338</v>
      </c>
      <c r="D15" s="515"/>
      <c r="E15" s="515"/>
      <c r="F15" s="515"/>
      <c r="G15" s="515"/>
      <c r="H15" s="516"/>
      <c r="I15" s="286">
        <v>1028</v>
      </c>
      <c r="J15" s="286">
        <v>1447</v>
      </c>
      <c r="K15" s="520" t="s">
        <v>231</v>
      </c>
    </row>
    <row r="16" spans="1:11" ht="18" customHeight="1" hidden="1">
      <c r="A16" s="85"/>
      <c r="B16" s="31"/>
      <c r="C16" s="226"/>
      <c r="D16" s="238"/>
      <c r="E16" s="238"/>
      <c r="F16" s="238"/>
      <c r="G16" s="238"/>
      <c r="H16" s="239"/>
      <c r="I16" s="286"/>
      <c r="J16" s="286"/>
      <c r="K16" s="520"/>
    </row>
    <row r="17" spans="1:11" ht="15" customHeight="1" hidden="1">
      <c r="A17" s="13" t="s">
        <v>418</v>
      </c>
      <c r="B17" s="31">
        <v>3</v>
      </c>
      <c r="C17" s="573" t="s">
        <v>353</v>
      </c>
      <c r="D17" s="515"/>
      <c r="E17" s="515"/>
      <c r="F17" s="515"/>
      <c r="G17" s="515"/>
      <c r="H17" s="516"/>
      <c r="I17" s="286">
        <v>688.4</v>
      </c>
      <c r="J17" s="286">
        <v>826.25</v>
      </c>
      <c r="K17" s="520" t="s">
        <v>355</v>
      </c>
    </row>
    <row r="18" spans="1:11" ht="17.25" customHeight="1" hidden="1">
      <c r="A18" s="13"/>
      <c r="B18" s="31"/>
      <c r="C18" s="219"/>
      <c r="D18" s="222"/>
      <c r="E18" s="222"/>
      <c r="F18" s="222"/>
      <c r="G18" s="222"/>
      <c r="H18" s="223"/>
      <c r="I18" s="286"/>
      <c r="J18" s="286"/>
      <c r="K18" s="520"/>
    </row>
    <row r="19" spans="1:11" ht="15" customHeight="1" hidden="1">
      <c r="A19" s="130" t="s">
        <v>419</v>
      </c>
      <c r="B19" s="31">
        <v>3</v>
      </c>
      <c r="C19" s="573" t="s">
        <v>353</v>
      </c>
      <c r="D19" s="515"/>
      <c r="E19" s="515"/>
      <c r="F19" s="515"/>
      <c r="G19" s="515"/>
      <c r="H19" s="516"/>
      <c r="I19" s="286">
        <v>688.4</v>
      </c>
      <c r="J19" s="286">
        <v>826.25</v>
      </c>
      <c r="K19" s="520" t="s">
        <v>355</v>
      </c>
    </row>
    <row r="20" spans="1:11" ht="17.25" customHeight="1" hidden="1">
      <c r="A20" s="13"/>
      <c r="B20" s="31"/>
      <c r="C20" s="219"/>
      <c r="D20" s="222"/>
      <c r="E20" s="222"/>
      <c r="F20" s="222"/>
      <c r="G20" s="222"/>
      <c r="H20" s="223"/>
      <c r="I20" s="59"/>
      <c r="J20" s="59"/>
      <c r="K20" s="520"/>
    </row>
    <row r="21" spans="1:11" ht="18" customHeight="1" hidden="1">
      <c r="A21" s="130" t="s">
        <v>420</v>
      </c>
      <c r="B21" s="31">
        <v>3</v>
      </c>
      <c r="C21" s="573" t="s">
        <v>353</v>
      </c>
      <c r="D21" s="515"/>
      <c r="E21" s="515"/>
      <c r="F21" s="515"/>
      <c r="G21" s="515"/>
      <c r="H21" s="516"/>
      <c r="I21" s="286">
        <v>740</v>
      </c>
      <c r="J21" s="286">
        <v>826.25</v>
      </c>
      <c r="K21" s="520" t="s">
        <v>355</v>
      </c>
    </row>
    <row r="22" spans="1:11" ht="15" customHeight="1" hidden="1">
      <c r="A22" s="13"/>
      <c r="B22" s="31"/>
      <c r="C22" s="219"/>
      <c r="D22" s="222"/>
      <c r="E22" s="222"/>
      <c r="F22" s="222"/>
      <c r="G22" s="222"/>
      <c r="H22" s="223"/>
      <c r="I22" s="59"/>
      <c r="J22" s="59"/>
      <c r="K22" s="520"/>
    </row>
    <row r="23" spans="1:11" ht="15" customHeight="1" hidden="1">
      <c r="A23" s="130" t="s">
        <v>421</v>
      </c>
      <c r="B23" s="31">
        <v>3</v>
      </c>
      <c r="C23" s="573" t="s">
        <v>353</v>
      </c>
      <c r="D23" s="515"/>
      <c r="E23" s="515"/>
      <c r="F23" s="515"/>
      <c r="G23" s="515"/>
      <c r="H23" s="516"/>
      <c r="I23" s="274">
        <v>1007</v>
      </c>
      <c r="J23" s="274">
        <v>1042</v>
      </c>
      <c r="K23" s="520" t="s">
        <v>355</v>
      </c>
    </row>
    <row r="24" spans="1:11" ht="18" customHeight="1" hidden="1">
      <c r="A24" s="13"/>
      <c r="B24" s="31"/>
      <c r="C24" s="308"/>
      <c r="D24" s="238"/>
      <c r="E24" s="238"/>
      <c r="F24" s="238"/>
      <c r="G24" s="238"/>
      <c r="H24" s="239"/>
      <c r="I24" s="274"/>
      <c r="J24" s="274"/>
      <c r="K24" s="520"/>
    </row>
    <row r="25" spans="1:11" ht="15" customHeight="1" hidden="1">
      <c r="A25" s="130" t="s">
        <v>463</v>
      </c>
      <c r="B25" s="31">
        <v>4</v>
      </c>
      <c r="C25" s="569" t="s">
        <v>565</v>
      </c>
      <c r="D25" s="570"/>
      <c r="E25" s="570"/>
      <c r="F25" s="570"/>
      <c r="G25" s="570"/>
      <c r="H25" s="571"/>
      <c r="I25" s="458">
        <v>4141</v>
      </c>
      <c r="J25" s="458">
        <v>4703</v>
      </c>
      <c r="K25" s="568" t="s">
        <v>568</v>
      </c>
    </row>
    <row r="26" spans="1:11" ht="17.25" customHeight="1" hidden="1">
      <c r="A26" s="13"/>
      <c r="B26" s="31"/>
      <c r="C26" s="572"/>
      <c r="D26" s="570"/>
      <c r="E26" s="570"/>
      <c r="F26" s="570"/>
      <c r="G26" s="570"/>
      <c r="H26" s="571"/>
      <c r="I26" s="458"/>
      <c r="J26" s="458"/>
      <c r="K26" s="520"/>
    </row>
    <row r="27" spans="1:11" ht="15" customHeight="1" hidden="1">
      <c r="A27" s="130" t="s">
        <v>468</v>
      </c>
      <c r="B27" s="31">
        <v>4</v>
      </c>
      <c r="C27" s="569" t="s">
        <v>565</v>
      </c>
      <c r="D27" s="570"/>
      <c r="E27" s="570"/>
      <c r="F27" s="570"/>
      <c r="G27" s="570"/>
      <c r="H27" s="571"/>
      <c r="I27" s="458">
        <v>4143</v>
      </c>
      <c r="J27" s="458">
        <v>4703</v>
      </c>
      <c r="K27" s="568" t="s">
        <v>567</v>
      </c>
    </row>
    <row r="28" spans="1:11" ht="17.25" customHeight="1" hidden="1">
      <c r="A28" s="13"/>
      <c r="B28" s="31"/>
      <c r="C28" s="572"/>
      <c r="D28" s="570"/>
      <c r="E28" s="570"/>
      <c r="F28" s="570"/>
      <c r="G28" s="570"/>
      <c r="H28" s="571"/>
      <c r="I28" s="458"/>
      <c r="J28" s="458"/>
      <c r="K28" s="520"/>
    </row>
    <row r="29" spans="1:11" ht="15" customHeight="1">
      <c r="A29" s="130" t="s">
        <v>507</v>
      </c>
      <c r="B29" s="31">
        <v>5</v>
      </c>
      <c r="C29" s="569" t="s">
        <v>519</v>
      </c>
      <c r="D29" s="570"/>
      <c r="E29" s="570"/>
      <c r="F29" s="570"/>
      <c r="G29" s="570"/>
      <c r="H29" s="571"/>
      <c r="I29" s="458">
        <v>4143</v>
      </c>
      <c r="J29" s="458">
        <v>4703</v>
      </c>
      <c r="K29" s="568" t="s">
        <v>566</v>
      </c>
    </row>
    <row r="30" spans="1:11" ht="33.75" customHeight="1">
      <c r="A30" s="13"/>
      <c r="B30" s="31"/>
      <c r="C30" s="572"/>
      <c r="D30" s="570"/>
      <c r="E30" s="570"/>
      <c r="F30" s="570"/>
      <c r="G30" s="570"/>
      <c r="H30" s="571"/>
      <c r="I30" s="458"/>
      <c r="J30" s="458"/>
      <c r="K30" s="520"/>
    </row>
    <row r="31" spans="1:11" ht="15" customHeight="1">
      <c r="A31" s="130" t="s">
        <v>545</v>
      </c>
      <c r="B31" s="31">
        <v>5</v>
      </c>
      <c r="C31" s="569" t="s">
        <v>519</v>
      </c>
      <c r="D31" s="570"/>
      <c r="E31" s="570"/>
      <c r="F31" s="570"/>
      <c r="G31" s="570"/>
      <c r="H31" s="571"/>
      <c r="I31" s="458">
        <v>4146</v>
      </c>
      <c r="J31" s="458">
        <v>4703</v>
      </c>
      <c r="K31" s="568" t="s">
        <v>520</v>
      </c>
    </row>
    <row r="32" spans="1:11" ht="33.75" customHeight="1">
      <c r="A32" s="13"/>
      <c r="B32" s="31"/>
      <c r="C32" s="572"/>
      <c r="D32" s="570"/>
      <c r="E32" s="570"/>
      <c r="F32" s="570"/>
      <c r="G32" s="570"/>
      <c r="H32" s="571"/>
      <c r="I32" s="458"/>
      <c r="J32" s="458"/>
      <c r="K32" s="520"/>
    </row>
    <row r="33" spans="1:11" ht="15" customHeight="1">
      <c r="A33" s="130" t="s">
        <v>564</v>
      </c>
      <c r="B33" s="31">
        <v>5</v>
      </c>
      <c r="C33" s="569" t="s">
        <v>519</v>
      </c>
      <c r="D33" s="570"/>
      <c r="E33" s="570"/>
      <c r="F33" s="570"/>
      <c r="G33" s="570"/>
      <c r="H33" s="571"/>
      <c r="I33" s="458">
        <v>4146.1</v>
      </c>
      <c r="J33" s="458">
        <v>4702.8</v>
      </c>
      <c r="K33" s="568" t="s">
        <v>520</v>
      </c>
    </row>
    <row r="34" spans="1:11" ht="33.75" customHeight="1">
      <c r="A34" s="13"/>
      <c r="B34" s="31"/>
      <c r="C34" s="572"/>
      <c r="D34" s="570"/>
      <c r="E34" s="570"/>
      <c r="F34" s="570"/>
      <c r="G34" s="570"/>
      <c r="H34" s="571"/>
      <c r="I34" s="458"/>
      <c r="J34" s="458"/>
      <c r="K34" s="520"/>
    </row>
    <row r="35" spans="1:11" ht="15" customHeight="1">
      <c r="A35" s="130" t="s">
        <v>678</v>
      </c>
      <c r="B35" s="31">
        <v>5</v>
      </c>
      <c r="C35" s="569" t="s">
        <v>519</v>
      </c>
      <c r="D35" s="570"/>
      <c r="E35" s="570"/>
      <c r="F35" s="570"/>
      <c r="G35" s="570"/>
      <c r="H35" s="571"/>
      <c r="I35" s="458">
        <v>4208.9</v>
      </c>
      <c r="J35" s="458">
        <v>4662.8</v>
      </c>
      <c r="K35" s="568" t="s">
        <v>520</v>
      </c>
    </row>
    <row r="36" spans="1:11" ht="33.75" customHeight="1">
      <c r="A36" s="13"/>
      <c r="B36" s="31"/>
      <c r="C36" s="572"/>
      <c r="D36" s="570"/>
      <c r="E36" s="570"/>
      <c r="F36" s="570"/>
      <c r="G36" s="570"/>
      <c r="H36" s="571"/>
      <c r="I36" s="274"/>
      <c r="J36" s="274"/>
      <c r="K36" s="520"/>
    </row>
    <row r="37" spans="1:11" ht="15" customHeight="1">
      <c r="A37" s="130" t="s">
        <v>681</v>
      </c>
      <c r="B37" s="31">
        <v>5</v>
      </c>
      <c r="C37" s="569" t="s">
        <v>519</v>
      </c>
      <c r="D37" s="570"/>
      <c r="E37" s="570"/>
      <c r="F37" s="570"/>
      <c r="G37" s="570"/>
      <c r="H37" s="571"/>
      <c r="I37" s="455">
        <f>SUM(I40:I48)</f>
        <v>4208.9</v>
      </c>
      <c r="J37" s="455">
        <f>SUM(J40:J48)</f>
        <v>4662.8</v>
      </c>
      <c r="K37" s="568" t="s">
        <v>520</v>
      </c>
    </row>
    <row r="38" spans="1:11" ht="33.75" customHeight="1">
      <c r="A38" s="13"/>
      <c r="B38" s="31"/>
      <c r="C38" s="572"/>
      <c r="D38" s="570"/>
      <c r="E38" s="570"/>
      <c r="F38" s="570"/>
      <c r="G38" s="570"/>
      <c r="H38" s="571"/>
      <c r="I38" s="274"/>
      <c r="J38" s="274"/>
      <c r="K38" s="520"/>
    </row>
    <row r="39" spans="1:11" ht="9.75" customHeight="1">
      <c r="A39" s="36"/>
      <c r="B39" s="37"/>
      <c r="C39" s="61"/>
      <c r="D39" s="37"/>
      <c r="E39" s="37"/>
      <c r="F39" s="60"/>
      <c r="G39" s="60"/>
      <c r="H39" s="60"/>
      <c r="I39" s="60"/>
      <c r="J39" s="60"/>
      <c r="K39" s="10"/>
    </row>
    <row r="40" spans="1:11" ht="15" customHeight="1">
      <c r="A40" s="39" t="s">
        <v>228</v>
      </c>
      <c r="B40" s="55">
        <v>74</v>
      </c>
      <c r="C40" s="574" t="s">
        <v>354</v>
      </c>
      <c r="D40" s="63" t="s">
        <v>42</v>
      </c>
      <c r="E40" s="63" t="s">
        <v>476</v>
      </c>
      <c r="F40" s="269">
        <v>34.5</v>
      </c>
      <c r="G40" s="269">
        <v>260</v>
      </c>
      <c r="H40" s="269">
        <v>60.2</v>
      </c>
      <c r="I40" s="269">
        <v>538</v>
      </c>
      <c r="J40" s="269">
        <v>547</v>
      </c>
      <c r="K40" s="25" t="s">
        <v>602</v>
      </c>
    </row>
    <row r="41" spans="1:11" ht="17.25" customHeight="1">
      <c r="A41" s="134"/>
      <c r="B41" s="55"/>
      <c r="C41" s="574"/>
      <c r="D41" s="63"/>
      <c r="E41" s="63"/>
      <c r="F41" s="269"/>
      <c r="G41" s="269"/>
      <c r="H41" s="266"/>
      <c r="I41" s="266"/>
      <c r="J41" s="272"/>
      <c r="K41" s="25"/>
    </row>
    <row r="42" spans="1:11" ht="15" customHeight="1">
      <c r="A42" s="39" t="s">
        <v>455</v>
      </c>
      <c r="B42" s="55">
        <v>94</v>
      </c>
      <c r="C42" s="564" t="s">
        <v>441</v>
      </c>
      <c r="D42" s="63" t="s">
        <v>42</v>
      </c>
      <c r="E42" s="574" t="s">
        <v>442</v>
      </c>
      <c r="F42" s="269">
        <v>61</v>
      </c>
      <c r="G42" s="269">
        <v>345</v>
      </c>
      <c r="H42" s="269">
        <v>153</v>
      </c>
      <c r="I42" s="269">
        <v>3141</v>
      </c>
      <c r="J42" s="269">
        <v>3190</v>
      </c>
      <c r="K42" s="25" t="s">
        <v>605</v>
      </c>
    </row>
    <row r="43" spans="1:11" ht="17.25" customHeight="1">
      <c r="A43" s="134"/>
      <c r="B43" s="55"/>
      <c r="C43" s="564"/>
      <c r="D43" s="63"/>
      <c r="E43" s="574"/>
      <c r="F43" s="269"/>
      <c r="G43" s="269"/>
      <c r="H43" s="269"/>
      <c r="I43" s="266"/>
      <c r="J43" s="272"/>
      <c r="K43" s="25"/>
    </row>
    <row r="44" spans="1:11" ht="15" customHeight="1">
      <c r="A44" s="39" t="s">
        <v>518</v>
      </c>
      <c r="B44" s="55">
        <v>95</v>
      </c>
      <c r="C44" s="564" t="s">
        <v>515</v>
      </c>
      <c r="D44" s="574" t="s">
        <v>516</v>
      </c>
      <c r="E44" s="438" t="s">
        <v>469</v>
      </c>
      <c r="F44" s="269">
        <v>10.5</v>
      </c>
      <c r="G44" s="269">
        <v>70.53</v>
      </c>
      <c r="H44" s="411" t="s">
        <v>604</v>
      </c>
      <c r="I44" s="411" t="s">
        <v>604</v>
      </c>
      <c r="J44" s="411" t="s">
        <v>604</v>
      </c>
      <c r="K44" s="25" t="s">
        <v>603</v>
      </c>
    </row>
    <row r="45" spans="1:11" ht="17.25" customHeight="1">
      <c r="A45" s="134"/>
      <c r="B45" s="55"/>
      <c r="C45" s="564"/>
      <c r="D45" s="575"/>
      <c r="E45" s="438"/>
      <c r="F45" s="269"/>
      <c r="G45" s="269"/>
      <c r="H45" s="269"/>
      <c r="I45" s="269"/>
      <c r="J45" s="269"/>
      <c r="K45" s="25"/>
    </row>
    <row r="46" spans="1:11" ht="15" customHeight="1">
      <c r="A46" s="39" t="s">
        <v>230</v>
      </c>
      <c r="B46" s="55">
        <v>87</v>
      </c>
      <c r="C46" s="62" t="s">
        <v>205</v>
      </c>
      <c r="D46" s="574" t="s">
        <v>356</v>
      </c>
      <c r="E46" s="63" t="s">
        <v>477</v>
      </c>
      <c r="F46" s="269">
        <v>7</v>
      </c>
      <c r="G46" s="269">
        <v>200</v>
      </c>
      <c r="H46" s="411" t="s">
        <v>604</v>
      </c>
      <c r="I46" s="411" t="s">
        <v>604</v>
      </c>
      <c r="J46" s="411" t="s">
        <v>604</v>
      </c>
      <c r="K46" s="25" t="s">
        <v>603</v>
      </c>
    </row>
    <row r="47" spans="1:11" ht="18" customHeight="1">
      <c r="A47" s="39"/>
      <c r="B47" s="55"/>
      <c r="C47" s="62"/>
      <c r="D47" s="574"/>
      <c r="E47" s="63"/>
      <c r="F47" s="270"/>
      <c r="G47" s="270"/>
      <c r="H47" s="270"/>
      <c r="I47" s="270"/>
      <c r="J47" s="270"/>
      <c r="K47" s="25"/>
    </row>
    <row r="48" spans="1:11" ht="15" customHeight="1">
      <c r="A48" s="26" t="s">
        <v>229</v>
      </c>
      <c r="B48" s="58">
        <v>49</v>
      </c>
      <c r="C48" s="64" t="s">
        <v>40</v>
      </c>
      <c r="D48" s="65" t="s">
        <v>41</v>
      </c>
      <c r="E48" s="65" t="s">
        <v>517</v>
      </c>
      <c r="F48" s="271">
        <v>20.9</v>
      </c>
      <c r="G48" s="271">
        <v>98.8</v>
      </c>
      <c r="H48" s="271">
        <v>135</v>
      </c>
      <c r="I48" s="271">
        <v>529.9</v>
      </c>
      <c r="J48" s="271">
        <v>925.8</v>
      </c>
      <c r="K48" s="71" t="s">
        <v>606</v>
      </c>
    </row>
    <row r="49" spans="1:10" ht="15" customHeight="1" hidden="1">
      <c r="A49" s="10" t="s">
        <v>502</v>
      </c>
      <c r="B49" s="6"/>
      <c r="F49" s="6"/>
      <c r="G49" s="6"/>
      <c r="I49" s="6"/>
      <c r="J49" s="6"/>
    </row>
    <row r="50" ht="16.5">
      <c r="A50" s="10" t="s">
        <v>550</v>
      </c>
    </row>
    <row r="51" spans="1:8" ht="16.5">
      <c r="A51" s="39"/>
      <c r="H51" s="277">
        <v>388.2</v>
      </c>
    </row>
    <row r="52" ht="16.5">
      <c r="A52" s="36"/>
    </row>
    <row r="53" ht="16.5">
      <c r="A53" s="36"/>
    </row>
    <row r="54" ht="16.5">
      <c r="A54" s="36"/>
    </row>
  </sheetData>
  <sheetProtection/>
  <mergeCells count="35">
    <mergeCell ref="C44:C45"/>
    <mergeCell ref="D44:D45"/>
    <mergeCell ref="C37:H38"/>
    <mergeCell ref="C31:H32"/>
    <mergeCell ref="C35:H36"/>
    <mergeCell ref="C40:C41"/>
    <mergeCell ref="C33:H34"/>
    <mergeCell ref="D46:D47"/>
    <mergeCell ref="C17:H17"/>
    <mergeCell ref="K17:K18"/>
    <mergeCell ref="K19:K20"/>
    <mergeCell ref="K21:K22"/>
    <mergeCell ref="C42:C43"/>
    <mergeCell ref="K23:K24"/>
    <mergeCell ref="K37:K38"/>
    <mergeCell ref="E42:E43"/>
    <mergeCell ref="K29:K30"/>
    <mergeCell ref="C14:H14"/>
    <mergeCell ref="C23:H23"/>
    <mergeCell ref="C15:H15"/>
    <mergeCell ref="C19:H19"/>
    <mergeCell ref="C21:H21"/>
    <mergeCell ref="C10:H10"/>
    <mergeCell ref="C11:H11"/>
    <mergeCell ref="C12:H12"/>
    <mergeCell ref="C13:H13"/>
    <mergeCell ref="K15:K16"/>
    <mergeCell ref="K33:K34"/>
    <mergeCell ref="K35:K36"/>
    <mergeCell ref="C27:H28"/>
    <mergeCell ref="C25:H26"/>
    <mergeCell ref="K25:K26"/>
    <mergeCell ref="K27:K28"/>
    <mergeCell ref="K31:K32"/>
    <mergeCell ref="C29:H30"/>
  </mergeCells>
  <printOptions horizontalCentered="1"/>
  <pageMargins left="0.9055118110236221" right="0.2755905511811024" top="0.5905511811023623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3.75390625" style="10" customWidth="1"/>
    <col min="2" max="2" width="5.875" style="10" customWidth="1"/>
    <col min="3" max="4" width="8.625" style="6" customWidth="1"/>
    <col min="5" max="5" width="12.00390625" style="6" customWidth="1"/>
    <col min="6" max="6" width="8.125" style="5" customWidth="1"/>
    <col min="7" max="7" width="9.625" style="5" customWidth="1"/>
    <col min="8" max="8" width="8.625" style="5" customWidth="1"/>
    <col min="9" max="10" width="11.625" style="5" customWidth="1"/>
    <col min="11" max="11" width="26.625" style="6" customWidth="1"/>
    <col min="12" max="16384" width="9.00390625" style="6" customWidth="1"/>
  </cols>
  <sheetData>
    <row r="1" spans="1:11" s="18" customFormat="1" ht="51.75" customHeight="1">
      <c r="A1" s="396" t="s">
        <v>633</v>
      </c>
      <c r="B1" s="1"/>
      <c r="C1" s="46"/>
      <c r="D1" s="46"/>
      <c r="E1" s="46"/>
      <c r="F1" s="47"/>
      <c r="G1" s="47"/>
      <c r="H1" s="47"/>
      <c r="I1" s="47"/>
      <c r="J1" s="47"/>
      <c r="K1" s="46"/>
    </row>
    <row r="2" spans="1:11" s="18" customFormat="1" ht="10.5" customHeight="1">
      <c r="A2" s="7"/>
      <c r="B2" s="1"/>
      <c r="C2" s="16"/>
      <c r="D2" s="16"/>
      <c r="E2" s="16"/>
      <c r="F2" s="17"/>
      <c r="G2" s="17"/>
      <c r="H2" s="17"/>
      <c r="I2" s="17"/>
      <c r="J2" s="17"/>
      <c r="K2" s="16"/>
    </row>
    <row r="3" spans="1:11" ht="24.75" customHeight="1">
      <c r="A3" s="19" t="s">
        <v>319</v>
      </c>
      <c r="B3" s="20" t="s">
        <v>78</v>
      </c>
      <c r="C3" s="21" t="s">
        <v>29</v>
      </c>
      <c r="D3" s="23" t="s">
        <v>30</v>
      </c>
      <c r="E3" s="23" t="s">
        <v>223</v>
      </c>
      <c r="F3" s="24" t="s">
        <v>224</v>
      </c>
      <c r="G3" s="24" t="s">
        <v>225</v>
      </c>
      <c r="H3" s="24" t="s">
        <v>1</v>
      </c>
      <c r="I3" s="24" t="s">
        <v>2</v>
      </c>
      <c r="J3" s="24" t="s">
        <v>440</v>
      </c>
      <c r="K3" s="25" t="s">
        <v>32</v>
      </c>
    </row>
    <row r="4" spans="1:11" ht="24.75">
      <c r="A4" s="26" t="s">
        <v>33</v>
      </c>
      <c r="B4" s="27" t="s">
        <v>28</v>
      </c>
      <c r="C4" s="26" t="s">
        <v>34</v>
      </c>
      <c r="D4" s="28"/>
      <c r="E4" s="255" t="s">
        <v>394</v>
      </c>
      <c r="F4" s="29" t="s">
        <v>35</v>
      </c>
      <c r="G4" s="29" t="s">
        <v>35</v>
      </c>
      <c r="H4" s="29" t="s">
        <v>6</v>
      </c>
      <c r="I4" s="12" t="s">
        <v>132</v>
      </c>
      <c r="J4" s="12" t="s">
        <v>132</v>
      </c>
      <c r="K4" s="28"/>
    </row>
    <row r="5" spans="1:11" ht="12.75" customHeight="1" hidden="1">
      <c r="A5" s="13" t="s">
        <v>80</v>
      </c>
      <c r="B5" s="31">
        <v>3</v>
      </c>
      <c r="C5" s="51" t="s">
        <v>91</v>
      </c>
      <c r="D5" s="33"/>
      <c r="E5" s="33"/>
      <c r="F5" s="53">
        <v>106</v>
      </c>
      <c r="G5" s="53">
        <v>561.4</v>
      </c>
      <c r="H5" s="34">
        <v>342.5</v>
      </c>
      <c r="I5" s="34">
        <v>45.48</v>
      </c>
      <c r="J5" s="34">
        <v>47.84</v>
      </c>
      <c r="K5" s="54" t="s">
        <v>91</v>
      </c>
    </row>
    <row r="6" spans="1:11" ht="12.75" customHeight="1" hidden="1">
      <c r="A6" s="13" t="s">
        <v>82</v>
      </c>
      <c r="B6" s="31">
        <v>3</v>
      </c>
      <c r="C6" s="51" t="s">
        <v>91</v>
      </c>
      <c r="D6" s="33"/>
      <c r="E6" s="33"/>
      <c r="F6" s="97">
        <v>106</v>
      </c>
      <c r="G6" s="97">
        <v>561.4</v>
      </c>
      <c r="H6" s="86">
        <v>342.5</v>
      </c>
      <c r="I6" s="86">
        <v>43.39</v>
      </c>
      <c r="J6" s="86">
        <v>47.84</v>
      </c>
      <c r="K6" s="52" t="s">
        <v>91</v>
      </c>
    </row>
    <row r="7" spans="1:11" ht="12.75" customHeight="1" hidden="1">
      <c r="A7" s="13" t="s">
        <v>7</v>
      </c>
      <c r="B7" s="31">
        <v>4</v>
      </c>
      <c r="C7" s="66" t="s">
        <v>92</v>
      </c>
      <c r="D7" s="67"/>
      <c r="E7" s="67"/>
      <c r="F7" s="97">
        <v>202</v>
      </c>
      <c r="G7" s="97">
        <v>796.4</v>
      </c>
      <c r="H7" s="86">
        <v>774.62</v>
      </c>
      <c r="I7" s="86">
        <v>166.16</v>
      </c>
      <c r="J7" s="86">
        <v>173.96</v>
      </c>
      <c r="K7" s="67" t="s">
        <v>92</v>
      </c>
    </row>
    <row r="8" spans="1:11" ht="12.75" customHeight="1" hidden="1">
      <c r="A8" s="13" t="s">
        <v>8</v>
      </c>
      <c r="B8" s="31">
        <v>4</v>
      </c>
      <c r="C8" s="66" t="s">
        <v>93</v>
      </c>
      <c r="D8" s="67"/>
      <c r="E8" s="67"/>
      <c r="F8" s="97">
        <v>202</v>
      </c>
      <c r="G8" s="97">
        <v>796.4</v>
      </c>
      <c r="H8" s="86">
        <v>774.62</v>
      </c>
      <c r="I8" s="86">
        <v>166.47</v>
      </c>
      <c r="J8" s="86">
        <v>173.96</v>
      </c>
      <c r="K8" s="67" t="s">
        <v>93</v>
      </c>
    </row>
    <row r="9" spans="1:11" ht="15" customHeight="1" hidden="1">
      <c r="A9" s="13" t="s">
        <v>9</v>
      </c>
      <c r="B9" s="31">
        <v>4</v>
      </c>
      <c r="C9" s="52" t="s">
        <v>123</v>
      </c>
      <c r="D9" s="51"/>
      <c r="E9" s="51"/>
      <c r="F9" s="110"/>
      <c r="G9" s="111"/>
      <c r="H9" s="86">
        <v>774.62</v>
      </c>
      <c r="I9" s="86">
        <v>164.82</v>
      </c>
      <c r="J9" s="86">
        <v>173.96</v>
      </c>
      <c r="K9" s="67" t="s">
        <v>93</v>
      </c>
    </row>
    <row r="10" spans="1:11" ht="15" customHeight="1" hidden="1">
      <c r="A10" s="13" t="s">
        <v>10</v>
      </c>
      <c r="B10" s="31">
        <v>4</v>
      </c>
      <c r="C10" s="551" t="s">
        <v>93</v>
      </c>
      <c r="D10" s="515"/>
      <c r="E10" s="515"/>
      <c r="F10" s="515"/>
      <c r="G10" s="515"/>
      <c r="H10" s="516"/>
      <c r="I10" s="86">
        <v>16545</v>
      </c>
      <c r="J10" s="86">
        <v>17396</v>
      </c>
      <c r="K10" s="67" t="s">
        <v>93</v>
      </c>
    </row>
    <row r="11" spans="1:11" ht="15" customHeight="1" hidden="1">
      <c r="A11" s="13" t="s">
        <v>11</v>
      </c>
      <c r="B11" s="31">
        <v>4</v>
      </c>
      <c r="C11" s="67" t="s">
        <v>188</v>
      </c>
      <c r="D11" s="66"/>
      <c r="E11" s="66"/>
      <c r="F11" s="142"/>
      <c r="G11" s="143"/>
      <c r="H11" s="86"/>
      <c r="I11" s="86">
        <v>165.45</v>
      </c>
      <c r="J11" s="86">
        <v>173.96</v>
      </c>
      <c r="K11" s="67" t="s">
        <v>93</v>
      </c>
    </row>
    <row r="12" spans="1:11" ht="15" customHeight="1" hidden="1">
      <c r="A12" s="13" t="s">
        <v>75</v>
      </c>
      <c r="B12" s="31">
        <v>4</v>
      </c>
      <c r="C12" s="551" t="s">
        <v>93</v>
      </c>
      <c r="D12" s="515"/>
      <c r="E12" s="515"/>
      <c r="F12" s="515"/>
      <c r="G12" s="515"/>
      <c r="H12" s="516"/>
      <c r="I12" s="86">
        <v>16176</v>
      </c>
      <c r="J12" s="86">
        <v>17396</v>
      </c>
      <c r="K12" s="67" t="s">
        <v>93</v>
      </c>
    </row>
    <row r="13" spans="1:11" ht="15" customHeight="1" hidden="1">
      <c r="A13" s="13" t="s">
        <v>77</v>
      </c>
      <c r="B13" s="31">
        <v>4</v>
      </c>
      <c r="C13" s="551" t="s">
        <v>93</v>
      </c>
      <c r="D13" s="515"/>
      <c r="E13" s="515"/>
      <c r="F13" s="515"/>
      <c r="G13" s="515"/>
      <c r="H13" s="516"/>
      <c r="I13" s="285">
        <v>16163</v>
      </c>
      <c r="J13" s="285">
        <v>17396</v>
      </c>
      <c r="K13" s="67" t="s">
        <v>93</v>
      </c>
    </row>
    <row r="14" spans="1:11" ht="15" customHeight="1" hidden="1">
      <c r="A14" s="85" t="s">
        <v>108</v>
      </c>
      <c r="B14" s="31">
        <v>5</v>
      </c>
      <c r="C14" s="551" t="s">
        <v>337</v>
      </c>
      <c r="D14" s="515"/>
      <c r="E14" s="515"/>
      <c r="F14" s="515"/>
      <c r="G14" s="515"/>
      <c r="H14" s="516"/>
      <c r="I14" s="285">
        <v>16380</v>
      </c>
      <c r="J14" s="285">
        <v>17146</v>
      </c>
      <c r="K14" s="236" t="s">
        <v>109</v>
      </c>
    </row>
    <row r="15" spans="1:11" ht="15" customHeight="1" hidden="1">
      <c r="A15" s="13" t="s">
        <v>422</v>
      </c>
      <c r="B15" s="31">
        <v>6</v>
      </c>
      <c r="C15" s="569" t="s">
        <v>234</v>
      </c>
      <c r="D15" s="578"/>
      <c r="E15" s="578"/>
      <c r="F15" s="578"/>
      <c r="G15" s="578"/>
      <c r="H15" s="579"/>
      <c r="I15" s="285">
        <v>16660.5</v>
      </c>
      <c r="J15" s="285">
        <v>17553.1</v>
      </c>
      <c r="K15" s="520" t="s">
        <v>235</v>
      </c>
    </row>
    <row r="16" spans="1:11" ht="18" customHeight="1" hidden="1">
      <c r="A16" s="13"/>
      <c r="B16" s="31"/>
      <c r="C16" s="580"/>
      <c r="D16" s="578"/>
      <c r="E16" s="578"/>
      <c r="F16" s="578"/>
      <c r="G16" s="578"/>
      <c r="H16" s="579"/>
      <c r="I16" s="285"/>
      <c r="J16" s="285"/>
      <c r="K16" s="520"/>
    </row>
    <row r="17" spans="1:11" ht="15" customHeight="1" hidden="1">
      <c r="A17" s="13"/>
      <c r="B17" s="31"/>
      <c r="C17" s="217"/>
      <c r="D17" s="216"/>
      <c r="E17" s="216"/>
      <c r="F17" s="216"/>
      <c r="G17" s="215"/>
      <c r="H17" s="224"/>
      <c r="I17" s="285"/>
      <c r="J17" s="285"/>
      <c r="K17" s="527"/>
    </row>
    <row r="18" spans="1:11" ht="18" customHeight="1" hidden="1">
      <c r="A18" s="13" t="s">
        <v>429</v>
      </c>
      <c r="B18" s="31">
        <v>6</v>
      </c>
      <c r="C18" s="569" t="s">
        <v>234</v>
      </c>
      <c r="D18" s="578"/>
      <c r="E18" s="578"/>
      <c r="F18" s="578"/>
      <c r="G18" s="578"/>
      <c r="H18" s="579"/>
      <c r="I18" s="285">
        <v>16616.8</v>
      </c>
      <c r="J18" s="285">
        <v>17514.8</v>
      </c>
      <c r="K18" s="520" t="s">
        <v>235</v>
      </c>
    </row>
    <row r="19" spans="1:11" ht="18" customHeight="1" hidden="1">
      <c r="A19" s="13"/>
      <c r="B19" s="31"/>
      <c r="C19" s="580"/>
      <c r="D19" s="578"/>
      <c r="E19" s="578"/>
      <c r="F19" s="578"/>
      <c r="G19" s="578"/>
      <c r="H19" s="579"/>
      <c r="I19" s="285"/>
      <c r="J19" s="285"/>
      <c r="K19" s="520"/>
    </row>
    <row r="20" spans="1:11" ht="14.25" customHeight="1" hidden="1">
      <c r="A20" s="13"/>
      <c r="B20" s="31"/>
      <c r="C20" s="217"/>
      <c r="D20" s="216"/>
      <c r="E20" s="216"/>
      <c r="F20" s="216"/>
      <c r="G20" s="215"/>
      <c r="H20" s="224"/>
      <c r="I20" s="285"/>
      <c r="J20" s="285"/>
      <c r="K20" s="527"/>
    </row>
    <row r="21" spans="1:11" ht="15" customHeight="1" hidden="1">
      <c r="A21" s="13" t="s">
        <v>430</v>
      </c>
      <c r="B21" s="31">
        <v>6</v>
      </c>
      <c r="C21" s="569" t="s">
        <v>234</v>
      </c>
      <c r="D21" s="578"/>
      <c r="E21" s="578"/>
      <c r="F21" s="578"/>
      <c r="G21" s="578"/>
      <c r="H21" s="579"/>
      <c r="I21" s="285">
        <v>16272</v>
      </c>
      <c r="J21" s="285">
        <v>17262</v>
      </c>
      <c r="K21" s="520" t="s">
        <v>235</v>
      </c>
    </row>
    <row r="22" spans="1:11" ht="18" customHeight="1" hidden="1">
      <c r="A22" s="13"/>
      <c r="B22" s="31"/>
      <c r="C22" s="580"/>
      <c r="D22" s="578"/>
      <c r="E22" s="578"/>
      <c r="F22" s="578"/>
      <c r="G22" s="578"/>
      <c r="H22" s="579"/>
      <c r="I22" s="86"/>
      <c r="J22" s="86"/>
      <c r="K22" s="520"/>
    </row>
    <row r="23" spans="1:11" ht="15.75" customHeight="1" hidden="1">
      <c r="A23" s="13"/>
      <c r="B23" s="31"/>
      <c r="C23" s="217"/>
      <c r="D23" s="216"/>
      <c r="E23" s="216"/>
      <c r="F23" s="216"/>
      <c r="G23" s="215"/>
      <c r="H23" s="224"/>
      <c r="I23" s="86"/>
      <c r="J23" s="86"/>
      <c r="K23" s="527"/>
    </row>
    <row r="24" spans="1:11" ht="18" customHeight="1" hidden="1">
      <c r="A24" s="13" t="s">
        <v>431</v>
      </c>
      <c r="B24" s="31">
        <v>6</v>
      </c>
      <c r="C24" s="569" t="s">
        <v>234</v>
      </c>
      <c r="D24" s="578"/>
      <c r="E24" s="578"/>
      <c r="F24" s="578"/>
      <c r="G24" s="578"/>
      <c r="H24" s="579"/>
      <c r="I24" s="285">
        <v>16272</v>
      </c>
      <c r="J24" s="285">
        <v>17262</v>
      </c>
      <c r="K24" s="520" t="s">
        <v>235</v>
      </c>
    </row>
    <row r="25" spans="1:11" ht="18" customHeight="1" hidden="1">
      <c r="A25" s="13"/>
      <c r="B25" s="31"/>
      <c r="C25" s="580"/>
      <c r="D25" s="578"/>
      <c r="E25" s="578"/>
      <c r="F25" s="578"/>
      <c r="G25" s="578"/>
      <c r="H25" s="579"/>
      <c r="I25" s="86"/>
      <c r="J25" s="86"/>
      <c r="K25" s="520"/>
    </row>
    <row r="26" spans="1:11" ht="12.75" customHeight="1" hidden="1">
      <c r="A26" s="13"/>
      <c r="B26" s="31"/>
      <c r="C26" s="217"/>
      <c r="D26" s="216"/>
      <c r="E26" s="216"/>
      <c r="F26" s="216"/>
      <c r="G26" s="215"/>
      <c r="H26" s="224"/>
      <c r="I26" s="86"/>
      <c r="J26" s="86"/>
      <c r="K26" s="527"/>
    </row>
    <row r="27" spans="1:11" ht="15" customHeight="1" hidden="1">
      <c r="A27" s="130" t="s">
        <v>432</v>
      </c>
      <c r="B27" s="31">
        <v>6</v>
      </c>
      <c r="C27" s="569" t="s">
        <v>234</v>
      </c>
      <c r="D27" s="578"/>
      <c r="E27" s="578"/>
      <c r="F27" s="578"/>
      <c r="G27" s="578"/>
      <c r="H27" s="579"/>
      <c r="I27" s="268">
        <v>16195</v>
      </c>
      <c r="J27" s="268">
        <v>16798</v>
      </c>
      <c r="K27" s="520" t="s">
        <v>235</v>
      </c>
    </row>
    <row r="28" spans="1:11" ht="18" customHeight="1" hidden="1">
      <c r="A28" s="13"/>
      <c r="B28" s="31"/>
      <c r="C28" s="580"/>
      <c r="D28" s="578"/>
      <c r="E28" s="578"/>
      <c r="F28" s="578"/>
      <c r="G28" s="578"/>
      <c r="H28" s="579"/>
      <c r="I28" s="88"/>
      <c r="J28" s="88"/>
      <c r="K28" s="520"/>
    </row>
    <row r="29" spans="1:11" ht="15.75" customHeight="1" hidden="1">
      <c r="A29" s="13"/>
      <c r="B29" s="31"/>
      <c r="C29" s="311"/>
      <c r="D29" s="309"/>
      <c r="E29" s="309"/>
      <c r="F29" s="309"/>
      <c r="G29" s="309"/>
      <c r="H29" s="310"/>
      <c r="I29" s="88"/>
      <c r="J29" s="88"/>
      <c r="K29" s="520"/>
    </row>
    <row r="30" spans="1:11" ht="15" customHeight="1" hidden="1">
      <c r="A30" s="130" t="s">
        <v>463</v>
      </c>
      <c r="B30" s="31">
        <v>6</v>
      </c>
      <c r="C30" s="569" t="s">
        <v>569</v>
      </c>
      <c r="D30" s="576"/>
      <c r="E30" s="576"/>
      <c r="F30" s="576"/>
      <c r="G30" s="576"/>
      <c r="H30" s="577"/>
      <c r="I30" s="457">
        <v>15978</v>
      </c>
      <c r="J30" s="457">
        <v>17541</v>
      </c>
      <c r="K30" s="520" t="s">
        <v>572</v>
      </c>
    </row>
    <row r="31" spans="1:11" ht="18" customHeight="1" hidden="1">
      <c r="A31" s="13"/>
      <c r="B31" s="31"/>
      <c r="C31" s="569"/>
      <c r="D31" s="576"/>
      <c r="E31" s="576"/>
      <c r="F31" s="576"/>
      <c r="G31" s="576"/>
      <c r="H31" s="577"/>
      <c r="I31" s="457"/>
      <c r="J31" s="457"/>
      <c r="K31" s="520"/>
    </row>
    <row r="32" spans="1:11" ht="15.75" customHeight="1" hidden="1">
      <c r="A32" s="13"/>
      <c r="B32" s="31"/>
      <c r="C32" s="393"/>
      <c r="D32" s="309"/>
      <c r="E32" s="309"/>
      <c r="F32" s="309"/>
      <c r="G32" s="309"/>
      <c r="H32" s="393"/>
      <c r="I32" s="457"/>
      <c r="J32" s="457"/>
      <c r="K32" s="520"/>
    </row>
    <row r="33" spans="1:11" ht="15" customHeight="1" hidden="1">
      <c r="A33" s="130" t="s">
        <v>521</v>
      </c>
      <c r="B33" s="31">
        <v>6</v>
      </c>
      <c r="C33" s="569" t="s">
        <v>570</v>
      </c>
      <c r="D33" s="576"/>
      <c r="E33" s="576"/>
      <c r="F33" s="576"/>
      <c r="G33" s="576"/>
      <c r="H33" s="577"/>
      <c r="I33" s="457">
        <v>15877</v>
      </c>
      <c r="J33" s="457">
        <v>17541</v>
      </c>
      <c r="K33" s="520" t="s">
        <v>235</v>
      </c>
    </row>
    <row r="34" spans="1:11" ht="18" customHeight="1" hidden="1">
      <c r="A34" s="13"/>
      <c r="B34" s="31"/>
      <c r="C34" s="569"/>
      <c r="D34" s="576"/>
      <c r="E34" s="576"/>
      <c r="F34" s="576"/>
      <c r="G34" s="576"/>
      <c r="H34" s="577"/>
      <c r="I34" s="457"/>
      <c r="J34" s="457"/>
      <c r="K34" s="520"/>
    </row>
    <row r="35" spans="1:11" ht="15.75" customHeight="1" hidden="1">
      <c r="A35" s="13"/>
      <c r="B35" s="31"/>
      <c r="C35" s="393"/>
      <c r="D35" s="309"/>
      <c r="E35" s="309"/>
      <c r="F35" s="309"/>
      <c r="G35" s="309"/>
      <c r="H35" s="393"/>
      <c r="I35" s="457"/>
      <c r="J35" s="457"/>
      <c r="K35" s="520"/>
    </row>
    <row r="36" spans="1:11" ht="15" customHeight="1">
      <c r="A36" s="130" t="s">
        <v>507</v>
      </c>
      <c r="B36" s="31">
        <v>5</v>
      </c>
      <c r="C36" s="569" t="s">
        <v>571</v>
      </c>
      <c r="D36" s="576"/>
      <c r="E36" s="576"/>
      <c r="F36" s="576"/>
      <c r="G36" s="576"/>
      <c r="H36" s="577"/>
      <c r="I36" s="457">
        <v>15835</v>
      </c>
      <c r="J36" s="457">
        <v>17533</v>
      </c>
      <c r="K36" s="520" t="s">
        <v>523</v>
      </c>
    </row>
    <row r="37" spans="1:11" ht="18" customHeight="1">
      <c r="A37" s="13"/>
      <c r="B37" s="31"/>
      <c r="C37" s="569"/>
      <c r="D37" s="576"/>
      <c r="E37" s="576"/>
      <c r="F37" s="576"/>
      <c r="G37" s="576"/>
      <c r="H37" s="577"/>
      <c r="I37" s="457"/>
      <c r="J37" s="457"/>
      <c r="K37" s="520"/>
    </row>
    <row r="38" spans="1:11" ht="15.75" customHeight="1">
      <c r="A38" s="13"/>
      <c r="B38" s="31"/>
      <c r="C38" s="393"/>
      <c r="D38" s="309"/>
      <c r="E38" s="309"/>
      <c r="F38" s="309"/>
      <c r="G38" s="309"/>
      <c r="H38" s="393"/>
      <c r="I38" s="457"/>
      <c r="J38" s="457"/>
      <c r="K38" s="520"/>
    </row>
    <row r="39" spans="1:11" ht="15" customHeight="1">
      <c r="A39" s="130" t="s">
        <v>545</v>
      </c>
      <c r="B39" s="31">
        <v>5</v>
      </c>
      <c r="C39" s="569" t="s">
        <v>522</v>
      </c>
      <c r="D39" s="578"/>
      <c r="E39" s="578"/>
      <c r="F39" s="578"/>
      <c r="G39" s="578"/>
      <c r="H39" s="579"/>
      <c r="I39" s="457">
        <v>15755</v>
      </c>
      <c r="J39" s="457">
        <v>16850.3</v>
      </c>
      <c r="K39" s="520" t="s">
        <v>523</v>
      </c>
    </row>
    <row r="40" spans="1:11" ht="18" customHeight="1">
      <c r="A40" s="13"/>
      <c r="B40" s="31"/>
      <c r="C40" s="580"/>
      <c r="D40" s="578"/>
      <c r="E40" s="578"/>
      <c r="F40" s="578"/>
      <c r="G40" s="578"/>
      <c r="H40" s="579"/>
      <c r="I40" s="457"/>
      <c r="J40" s="457"/>
      <c r="K40" s="520"/>
    </row>
    <row r="41" spans="1:11" ht="15.75" customHeight="1">
      <c r="A41" s="13"/>
      <c r="B41" s="31"/>
      <c r="C41" s="393"/>
      <c r="D41" s="309"/>
      <c r="E41" s="309"/>
      <c r="F41" s="309"/>
      <c r="G41" s="309"/>
      <c r="H41" s="393"/>
      <c r="I41" s="457"/>
      <c r="J41" s="457"/>
      <c r="K41" s="520"/>
    </row>
    <row r="42" spans="1:11" ht="15" customHeight="1">
      <c r="A42" s="130" t="s">
        <v>564</v>
      </c>
      <c r="B42" s="31">
        <v>5</v>
      </c>
      <c r="C42" s="569" t="s">
        <v>522</v>
      </c>
      <c r="D42" s="576"/>
      <c r="E42" s="576"/>
      <c r="F42" s="576"/>
      <c r="G42" s="576"/>
      <c r="H42" s="577"/>
      <c r="I42" s="457">
        <v>15786.62</v>
      </c>
      <c r="J42" s="457">
        <v>17518.03</v>
      </c>
      <c r="K42" s="520" t="s">
        <v>523</v>
      </c>
    </row>
    <row r="43" spans="1:11" ht="18" customHeight="1">
      <c r="A43" s="13"/>
      <c r="B43" s="31"/>
      <c r="C43" s="569"/>
      <c r="D43" s="576"/>
      <c r="E43" s="576"/>
      <c r="F43" s="576"/>
      <c r="G43" s="576"/>
      <c r="H43" s="577"/>
      <c r="I43" s="457"/>
      <c r="J43" s="457"/>
      <c r="K43" s="520"/>
    </row>
    <row r="44" spans="1:11" ht="15.75" customHeight="1">
      <c r="A44" s="13"/>
      <c r="B44" s="31"/>
      <c r="C44" s="393"/>
      <c r="D44" s="309"/>
      <c r="E44" s="309"/>
      <c r="F44" s="309"/>
      <c r="G44" s="309"/>
      <c r="H44" s="393"/>
      <c r="I44" s="457"/>
      <c r="J44" s="457"/>
      <c r="K44" s="520"/>
    </row>
    <row r="45" spans="1:11" ht="15" customHeight="1">
      <c r="A45" s="130" t="s">
        <v>678</v>
      </c>
      <c r="B45" s="31">
        <v>5</v>
      </c>
      <c r="C45" s="569" t="s">
        <v>522</v>
      </c>
      <c r="D45" s="576"/>
      <c r="E45" s="576"/>
      <c r="F45" s="576"/>
      <c r="G45" s="576"/>
      <c r="H45" s="577"/>
      <c r="I45" s="457">
        <v>15708.2</v>
      </c>
      <c r="J45" s="457">
        <v>17518.03</v>
      </c>
      <c r="K45" s="520" t="s">
        <v>523</v>
      </c>
    </row>
    <row r="46" spans="1:11" ht="18" customHeight="1">
      <c r="A46" s="13"/>
      <c r="B46" s="31"/>
      <c r="C46" s="569"/>
      <c r="D46" s="576"/>
      <c r="E46" s="576"/>
      <c r="F46" s="576"/>
      <c r="G46" s="576"/>
      <c r="H46" s="577"/>
      <c r="I46" s="88"/>
      <c r="J46" s="88"/>
      <c r="K46" s="520"/>
    </row>
    <row r="47" spans="1:11" ht="15.75" customHeight="1">
      <c r="A47" s="13"/>
      <c r="B47" s="31"/>
      <c r="C47" s="393"/>
      <c r="D47" s="309"/>
      <c r="E47" s="309"/>
      <c r="F47" s="309"/>
      <c r="G47" s="309"/>
      <c r="H47" s="393"/>
      <c r="I47" s="88"/>
      <c r="J47" s="88"/>
      <c r="K47" s="520"/>
    </row>
    <row r="48" spans="1:11" ht="15" customHeight="1">
      <c r="A48" s="130" t="s">
        <v>681</v>
      </c>
      <c r="B48" s="31">
        <v>5</v>
      </c>
      <c r="C48" s="569" t="s">
        <v>522</v>
      </c>
      <c r="D48" s="576"/>
      <c r="E48" s="576"/>
      <c r="F48" s="576"/>
      <c r="G48" s="576"/>
      <c r="H48" s="577"/>
      <c r="I48" s="455">
        <f>SUM(I51:I56)</f>
        <v>15736.84</v>
      </c>
      <c r="J48" s="455">
        <f>SUM(J51:J56)</f>
        <v>17518.03</v>
      </c>
      <c r="K48" s="520" t="s">
        <v>523</v>
      </c>
    </row>
    <row r="49" spans="1:11" ht="18" customHeight="1">
      <c r="A49" s="13"/>
      <c r="B49" s="31"/>
      <c r="C49" s="569"/>
      <c r="D49" s="576"/>
      <c r="E49" s="576"/>
      <c r="F49" s="576"/>
      <c r="G49" s="576"/>
      <c r="H49" s="577"/>
      <c r="I49" s="88"/>
      <c r="J49" s="88"/>
      <c r="K49" s="520"/>
    </row>
    <row r="50" spans="1:11" ht="15.75" customHeight="1">
      <c r="A50" s="13"/>
      <c r="B50" s="31"/>
      <c r="C50" s="393"/>
      <c r="D50" s="309"/>
      <c r="E50" s="309"/>
      <c r="F50" s="309"/>
      <c r="G50" s="309"/>
      <c r="H50" s="393"/>
      <c r="I50" s="88"/>
      <c r="J50" s="88"/>
      <c r="K50" s="520"/>
    </row>
    <row r="51" spans="1:11" ht="8.25" customHeight="1">
      <c r="A51" s="36"/>
      <c r="B51" s="37"/>
      <c r="C51" s="10"/>
      <c r="D51" s="38"/>
      <c r="E51" s="38"/>
      <c r="F51" s="35"/>
      <c r="G51" s="35"/>
      <c r="H51" s="35"/>
      <c r="I51" s="35"/>
      <c r="J51" s="35"/>
      <c r="K51" s="38"/>
    </row>
    <row r="52" spans="1:11" ht="15" customHeight="1">
      <c r="A52" s="147" t="s">
        <v>219</v>
      </c>
      <c r="B52" s="31">
        <v>46</v>
      </c>
      <c r="C52" s="147" t="s">
        <v>190</v>
      </c>
      <c r="D52" s="140" t="s">
        <v>43</v>
      </c>
      <c r="E52" s="140" t="s">
        <v>469</v>
      </c>
      <c r="F52" s="269">
        <v>8</v>
      </c>
      <c r="G52" s="269">
        <v>34.4</v>
      </c>
      <c r="H52" s="269">
        <v>22</v>
      </c>
      <c r="I52" s="472">
        <v>51.7</v>
      </c>
      <c r="J52" s="269">
        <v>78.7</v>
      </c>
      <c r="K52" s="25" t="s">
        <v>607</v>
      </c>
    </row>
    <row r="53" spans="1:11" ht="34.5" customHeight="1">
      <c r="A53" s="253" t="s">
        <v>233</v>
      </c>
      <c r="B53" s="245">
        <v>73</v>
      </c>
      <c r="C53" s="253" t="s">
        <v>357</v>
      </c>
      <c r="D53" s="409" t="s">
        <v>675</v>
      </c>
      <c r="E53" s="410" t="s">
        <v>476</v>
      </c>
      <c r="F53" s="443">
        <v>62.5</v>
      </c>
      <c r="G53" s="443">
        <v>340</v>
      </c>
      <c r="H53" s="443">
        <v>165</v>
      </c>
      <c r="I53" s="459">
        <v>2809.6</v>
      </c>
      <c r="J53" s="443">
        <v>2957.4</v>
      </c>
      <c r="K53" s="182" t="s">
        <v>602</v>
      </c>
    </row>
    <row r="54" spans="1:11" ht="33.75">
      <c r="A54" s="247" t="s">
        <v>220</v>
      </c>
      <c r="B54" s="144">
        <v>59</v>
      </c>
      <c r="C54" s="247" t="s">
        <v>44</v>
      </c>
      <c r="D54" s="248" t="s">
        <v>45</v>
      </c>
      <c r="E54" s="248" t="s">
        <v>476</v>
      </c>
      <c r="F54" s="443">
        <v>35.5</v>
      </c>
      <c r="G54" s="443">
        <v>187</v>
      </c>
      <c r="H54" s="443">
        <v>162</v>
      </c>
      <c r="I54" s="459">
        <v>1276</v>
      </c>
      <c r="J54" s="443">
        <v>1770</v>
      </c>
      <c r="K54" s="25" t="s">
        <v>608</v>
      </c>
    </row>
    <row r="55" spans="1:11" ht="33.75">
      <c r="A55" s="253" t="s">
        <v>232</v>
      </c>
      <c r="B55" s="245">
        <v>81</v>
      </c>
      <c r="C55" s="253" t="s">
        <v>358</v>
      </c>
      <c r="D55" s="178" t="s">
        <v>547</v>
      </c>
      <c r="E55" s="248" t="s">
        <v>478</v>
      </c>
      <c r="F55" s="480">
        <v>96</v>
      </c>
      <c r="G55" s="480">
        <v>235</v>
      </c>
      <c r="H55" s="480">
        <v>438</v>
      </c>
      <c r="I55" s="459">
        <v>11546.94</v>
      </c>
      <c r="J55" s="480">
        <v>12606.93</v>
      </c>
      <c r="K55" s="182" t="s">
        <v>623</v>
      </c>
    </row>
    <row r="56" spans="1:11" ht="15" customHeight="1">
      <c r="A56" s="149" t="s">
        <v>166</v>
      </c>
      <c r="B56" s="148">
        <v>89</v>
      </c>
      <c r="C56" s="149" t="s">
        <v>189</v>
      </c>
      <c r="D56" s="141" t="s">
        <v>167</v>
      </c>
      <c r="E56" s="141" t="s">
        <v>469</v>
      </c>
      <c r="F56" s="271">
        <v>21</v>
      </c>
      <c r="G56" s="271">
        <v>253.5</v>
      </c>
      <c r="H56" s="271">
        <v>21.7</v>
      </c>
      <c r="I56" s="492">
        <v>52.6</v>
      </c>
      <c r="J56" s="271">
        <v>105</v>
      </c>
      <c r="K56" s="71" t="s">
        <v>601</v>
      </c>
    </row>
    <row r="57" spans="1:10" ht="16.5">
      <c r="A57" s="10" t="s">
        <v>459</v>
      </c>
      <c r="I57" s="484"/>
      <c r="J57" s="264"/>
    </row>
    <row r="58" ht="16.5">
      <c r="H58" s="264">
        <v>802</v>
      </c>
    </row>
  </sheetData>
  <sheetProtection/>
  <mergeCells count="28">
    <mergeCell ref="C48:H49"/>
    <mergeCell ref="K27:K29"/>
    <mergeCell ref="K48:K50"/>
    <mergeCell ref="C27:H28"/>
    <mergeCell ref="C30:H31"/>
    <mergeCell ref="K30:K32"/>
    <mergeCell ref="C33:H34"/>
    <mergeCell ref="K33:K35"/>
    <mergeCell ref="C39:H40"/>
    <mergeCell ref="K39:K41"/>
    <mergeCell ref="C42:H43"/>
    <mergeCell ref="K42:K44"/>
    <mergeCell ref="C36:H37"/>
    <mergeCell ref="K36:K38"/>
    <mergeCell ref="C10:H10"/>
    <mergeCell ref="C12:H12"/>
    <mergeCell ref="C13:H13"/>
    <mergeCell ref="C14:H14"/>
    <mergeCell ref="C45:H46"/>
    <mergeCell ref="K45:K47"/>
    <mergeCell ref="C15:H16"/>
    <mergeCell ref="K15:K17"/>
    <mergeCell ref="C18:H19"/>
    <mergeCell ref="K21:K23"/>
    <mergeCell ref="C21:H22"/>
    <mergeCell ref="K18:K20"/>
    <mergeCell ref="C24:H25"/>
    <mergeCell ref="K24:K26"/>
  </mergeCells>
  <printOptions horizontalCentered="1" verticalCentered="1"/>
  <pageMargins left="0.9055118110236221" right="0.2755905511811024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現有水庫壩堰</dc:title>
  <dc:subject/>
  <dc:creator>會計室</dc:creator>
  <cp:keywords/>
  <dc:description/>
  <cp:lastModifiedBy>胡開祥</cp:lastModifiedBy>
  <cp:lastPrinted>2016-08-22T05:50:33Z</cp:lastPrinted>
  <dcterms:created xsi:type="dcterms:W3CDTF">2002-06-03T00:51:26Z</dcterms:created>
  <dcterms:modified xsi:type="dcterms:W3CDTF">2016-08-22T05:50:52Z</dcterms:modified>
  <cp:category/>
  <cp:version/>
  <cp:contentType/>
  <cp:contentStatus/>
</cp:coreProperties>
</file>