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5205" windowHeight="5280" tabRatio="599" activeTab="0"/>
  </bookViews>
  <sheets>
    <sheet name="災情總表" sheetId="1" r:id="rId1"/>
    <sheet name="新北" sheetId="2" r:id="rId2"/>
    <sheet name="臺中" sheetId="3" r:id="rId3"/>
    <sheet name="臺南" sheetId="4" r:id="rId4"/>
    <sheet name="高雄" sheetId="5" r:id="rId5"/>
    <sheet name="宜蘭" sheetId="6" r:id="rId6"/>
    <sheet name="桃園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竹市" sheetId="17" r:id="rId17"/>
    <sheet name="金門縣" sheetId="18" r:id="rId18"/>
    <sheet name="連江縣" sheetId="19" r:id="rId19"/>
  </sheets>
  <definedNames>
    <definedName name="_xlnm.Print_Area" localSheetId="16">'竹市'!$A$11:$H$38</definedName>
    <definedName name="_xlnm.Print_Area" localSheetId="0">'災情總表'!$A$1:$L$52</definedName>
    <definedName name="_xlnm.Print_Area" localSheetId="5">'宜蘭'!$A$1:$I$29</definedName>
    <definedName name="_xlnm.Print_Area" localSheetId="14">'花蓮'!$A$1:$H$29</definedName>
    <definedName name="_xlnm.Print_Area" localSheetId="17">'金門縣'!$A$6:$H$36</definedName>
    <definedName name="_xlnm.Print_Area" localSheetId="12">'屏東'!$A$1:$H$27</definedName>
    <definedName name="_xlnm.Print_Area" localSheetId="8">'苗栗'!$A$1:$H$29</definedName>
    <definedName name="_xlnm.Print_Area" localSheetId="6">'桃園'!$A$1:$H$28</definedName>
    <definedName name="_xlnm.Print_Area" localSheetId="4">'高雄'!$A$11:$H$39</definedName>
    <definedName name="_xlnm.Print_Area" localSheetId="18">'連江縣'!$A$6:$H$33</definedName>
    <definedName name="_xlnm.Print_Area" localSheetId="10">'雲林'!$A$1:$I$33</definedName>
    <definedName name="_xlnm.Print_Area" localSheetId="1">'新北'!#REF!</definedName>
    <definedName name="_xlnm.Print_Area" localSheetId="7">'新竹'!$A$1:$H$28</definedName>
    <definedName name="_xlnm.Print_Area" localSheetId="11">'嘉義'!#REF!</definedName>
    <definedName name="_xlnm.Print_Area" localSheetId="9">'彰化'!$A$1:$I$29</definedName>
    <definedName name="_xlnm.Print_Area" localSheetId="2">'臺中'!$A$6:$H$34</definedName>
    <definedName name="_xlnm.Print_Area" localSheetId="13">'臺東'!$A$1:$H$28</definedName>
    <definedName name="_xlnm.Print_Area" localSheetId="3">'臺南'!$A$8:$H$36</definedName>
    <definedName name="_xlnm.Print_Area" localSheetId="15">'澎湖'!$A$3:$H$35</definedName>
  </definedNames>
  <calcPr fullCalcOnLoad="1"/>
</workbook>
</file>

<file path=xl/sharedStrings.xml><?xml version="1.0" encoding="utf-8"?>
<sst xmlns="http://schemas.openxmlformats.org/spreadsheetml/2006/main" count="1003" uniqueCount="127">
  <si>
    <t>年  別  及</t>
  </si>
  <si>
    <t>搶修及修復經費</t>
  </si>
  <si>
    <t>縣  市  別</t>
  </si>
  <si>
    <t>小  計</t>
  </si>
  <si>
    <t>沖  毀</t>
  </si>
  <si>
    <t>受  損</t>
  </si>
  <si>
    <t>(新臺幣仟元)</t>
  </si>
  <si>
    <t>八十一年</t>
  </si>
  <si>
    <t>八十二年</t>
  </si>
  <si>
    <t>八十三年</t>
  </si>
  <si>
    <t>八十四年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</si>
  <si>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</si>
  <si>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</si>
  <si>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</si>
  <si>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</si>
  <si>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</si>
  <si>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</si>
  <si>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</si>
  <si>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</si>
  <si>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</si>
  <si>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</si>
  <si>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</si>
  <si>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</si>
  <si>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</si>
  <si>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</si>
  <si>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</si>
  <si>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</si>
  <si>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</si>
  <si>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-</t>
  </si>
  <si>
    <t>八十五年</t>
  </si>
  <si>
    <t>海堤</t>
  </si>
  <si>
    <t>八十年</t>
  </si>
  <si>
    <t>八十六年</t>
  </si>
  <si>
    <t>海  岸  保  護  工  (公 尺)</t>
  </si>
  <si>
    <t>八十七年</t>
  </si>
  <si>
    <t>一河局小計</t>
  </si>
  <si>
    <t>二河局小計</t>
  </si>
  <si>
    <t>六河局小計</t>
  </si>
  <si>
    <t>七河局小計</t>
  </si>
  <si>
    <t>二仁溪</t>
  </si>
  <si>
    <t>五河局小計</t>
  </si>
  <si>
    <t>八十八年</t>
  </si>
  <si>
    <t>八十八年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</si>
  <si>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</si>
  <si>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</si>
  <si>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機  關  別</t>
  </si>
  <si>
    <t>七河局小計</t>
  </si>
  <si>
    <t>縣政府小計</t>
  </si>
  <si>
    <t>澎湖縣政府</t>
  </si>
  <si>
    <t>六河局</t>
  </si>
  <si>
    <t>跨省市河川小計</t>
  </si>
  <si>
    <t>急水溪</t>
  </si>
  <si>
    <t>淡水河</t>
  </si>
  <si>
    <t>年      別</t>
  </si>
  <si>
    <t>海  堤    (公尺)</t>
  </si>
  <si>
    <t>護  岸    (公尺)</t>
  </si>
  <si>
    <t>臺灣省合計</t>
  </si>
  <si>
    <t>臺北市</t>
  </si>
  <si>
    <t>高雄市</t>
  </si>
  <si>
    <t>金門縣</t>
  </si>
  <si>
    <t>連江縣</t>
  </si>
  <si>
    <t>溫寮溪</t>
  </si>
  <si>
    <t>頭前溪</t>
  </si>
  <si>
    <t>資料來源：經濟部水利署公務統計報表。</t>
  </si>
  <si>
    <t>搶修及復建經費</t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</si>
  <si>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</si>
  <si>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排序</t>
  </si>
  <si>
    <t>海　　堤</t>
  </si>
  <si>
    <t>海岸保護工</t>
  </si>
  <si>
    <r>
      <t>(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>)</t>
    </r>
  </si>
  <si>
    <t>海  堤 (公 尺)</t>
  </si>
  <si>
    <t>海  堤</t>
  </si>
  <si>
    <t>海岸保護工  (公 尺)</t>
  </si>
  <si>
    <t>590</t>
  </si>
  <si>
    <t>89年</t>
  </si>
  <si>
    <t>90年</t>
  </si>
  <si>
    <t>91年</t>
  </si>
  <si>
    <t>92年</t>
  </si>
  <si>
    <t>93年</t>
  </si>
  <si>
    <t>三河局</t>
  </si>
  <si>
    <t>94年</t>
  </si>
  <si>
    <t>鹽水溪</t>
  </si>
  <si>
    <t>阿公店溪</t>
  </si>
  <si>
    <t>雲林縣政府</t>
  </si>
  <si>
    <t>宜蘭縣政府</t>
  </si>
  <si>
    <t>九河局</t>
  </si>
  <si>
    <t>金門縣政府</t>
  </si>
  <si>
    <t>表8之3、禦潮(海堤)設施災情表</t>
  </si>
  <si>
    <t>95年</t>
  </si>
  <si>
    <t>搶修及復建經費</t>
  </si>
  <si>
    <t>96年</t>
  </si>
  <si>
    <t>說　　明：海堤包含防潮堤。</t>
  </si>
  <si>
    <t>說明：海堤包含防潮堤。</t>
  </si>
  <si>
    <t>97年</t>
  </si>
  <si>
    <t>附　　註：「搶修及復建經費」係從事其他構造物之經費。</t>
  </si>
  <si>
    <t>註</t>
  </si>
  <si>
    <t>附註：「搶修及復建經費」係從事其他構造物之經費。</t>
  </si>
  <si>
    <t>98年</t>
  </si>
  <si>
    <t>八河局</t>
  </si>
  <si>
    <t>99年</t>
  </si>
  <si>
    <t>99年</t>
  </si>
  <si>
    <t>99年</t>
  </si>
  <si>
    <t>99年</t>
  </si>
  <si>
    <t>100年</t>
  </si>
  <si>
    <t>100年</t>
  </si>
  <si>
    <t>新北市</t>
  </si>
  <si>
    <t>表17之11、桃園縣禦潮(海堤)設施災情表</t>
  </si>
  <si>
    <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、新竹縣禦潮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設施災情表</t>
    </r>
  </si>
  <si>
    <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、苗栗縣禦潮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設施災情表</t>
    </r>
  </si>
  <si>
    <t>表20之8、彰化縣禦潮(海堤)設施災情表</t>
  </si>
  <si>
    <t>表22之7、雲林縣禦潮(海堤)設施災情表</t>
  </si>
  <si>
    <t>表24之11、屏東縣禦潮(海堤)設施災情表</t>
  </si>
  <si>
    <t>表25之8、臺東縣禦潮(海堤)設施災情表</t>
  </si>
  <si>
    <t>表26之8、花蓮縣禦潮(海堤)設施災情表</t>
  </si>
  <si>
    <t>表31之6、金門縣禦潮(海堤)設施災情表</t>
  </si>
  <si>
    <t>表32之6、連江縣禦潮(海堤)設施災情表</t>
  </si>
  <si>
    <t>七河局</t>
  </si>
  <si>
    <t>新北市禦潮(海堤)設施災情表</t>
  </si>
  <si>
    <t>臺中市禦潮(海堤)設施災情表</t>
  </si>
  <si>
    <t>高雄市禦潮(海堤)設施災情表</t>
  </si>
  <si>
    <t>宜蘭縣禦潮(海堤)設施災情表</t>
  </si>
  <si>
    <t>、嘉義縣禦潮(海堤)設施災情表</t>
  </si>
  <si>
    <t>澎湖縣禦潮(海堤)設施災情表</t>
  </si>
  <si>
    <t>表29之6、新竹市禦潮(海堤)設施災情表</t>
  </si>
  <si>
    <t>說明：1.海堤包含防潮堤。</t>
  </si>
  <si>
    <t>表14之11、臺南市禦潮(海堤)設施災情表</t>
  </si>
  <si>
    <t>　　 　2.99(含)年以前為縣市合併資料。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</si>
</sst>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_(* #,##0.0_);_(* \(#,##0.0\);_(* &quot;-&quot;_);_(@_)"/>
    <numFmt numFmtId="187" formatCode="_(* #,##0.00_);_(* \(#,##0.00\);_(* &quot;-&quot;_);_(@_)"/>
    <numFmt numFmtId="188" formatCode="0_ "/>
    <numFmt numFmtId="189" formatCode="0.E+00"/>
    <numFmt numFmtId="190" formatCode="[&lt;=99999999]####\-####;\(0#\)\ ####\-####"/>
    <numFmt numFmtId="191" formatCode="[&lt;=9999999]###\-####;\(0#\)\ ###\-####"/>
    <numFmt numFmtId="192" formatCode="0000000\-0"/>
    <numFmt numFmtId="193" formatCode="#,##0_ "/>
    <numFmt numFmtId="194" formatCode="#,##0_);[Red]\(#,##0\)"/>
    <numFmt numFmtId="195" formatCode="0_);[Red]\(0\)"/>
    <numFmt numFmtId="196" formatCode="#,##0.00_);[Red]\(#,##0.00\)"/>
    <numFmt numFmtId="197" formatCode="0.0000%"/>
    <numFmt numFmtId="198" formatCode="0.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0"/>
      <name val="全真楷書"/>
      <family val="3"/>
    </font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2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0.5"/>
      <name val="標楷體"/>
      <family val="4"/>
    </font>
    <font>
      <sz val="11.5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8" fillId="2" borderId="1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distributed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181" fontId="9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vertical="center"/>
    </xf>
    <xf numFmtId="181" fontId="8" fillId="0" borderId="5" xfId="0" applyNumberFormat="1" applyFont="1" applyBorder="1" applyAlignment="1">
      <alignment horizontal="centerContinuous" vertical="center"/>
    </xf>
    <xf numFmtId="181" fontId="8" fillId="0" borderId="6" xfId="0" applyNumberFormat="1" applyFont="1" applyBorder="1" applyAlignment="1">
      <alignment horizontal="centerContinuous" vertical="center"/>
    </xf>
    <xf numFmtId="181" fontId="8" fillId="0" borderId="7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distributed" vertical="distributed"/>
    </xf>
    <xf numFmtId="181" fontId="8" fillId="0" borderId="0" xfId="0" applyNumberFormat="1" applyFont="1" applyAlignment="1">
      <alignment/>
    </xf>
    <xf numFmtId="0" fontId="8" fillId="0" borderId="0" xfId="0" applyFont="1" applyBorder="1" applyAlignment="1">
      <alignment horizontal="distributed" vertical="center"/>
    </xf>
    <xf numFmtId="181" fontId="8" fillId="0" borderId="8" xfId="0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right"/>
    </xf>
    <xf numFmtId="181" fontId="8" fillId="0" borderId="8" xfId="16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centerContinuous"/>
    </xf>
    <xf numFmtId="181" fontId="8" fillId="0" borderId="0" xfId="0" applyNumberFormat="1" applyFont="1" applyAlignment="1">
      <alignment horizontal="centerContinuous"/>
    </xf>
    <xf numFmtId="181" fontId="8" fillId="0" borderId="8" xfId="0" applyNumberFormat="1" applyFont="1" applyBorder="1" applyAlignment="1">
      <alignment/>
    </xf>
    <xf numFmtId="181" fontId="8" fillId="0" borderId="1" xfId="0" applyNumberFormat="1" applyFont="1" applyBorder="1" applyAlignment="1">
      <alignment horizontal="center"/>
    </xf>
    <xf numFmtId="181" fontId="8" fillId="0" borderId="8" xfId="0" applyNumberFormat="1" applyFont="1" applyBorder="1" applyAlignment="1">
      <alignment horizontal="center"/>
    </xf>
    <xf numFmtId="181" fontId="8" fillId="0" borderId="1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right"/>
    </xf>
    <xf numFmtId="181" fontId="8" fillId="0" borderId="4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horizontal="centerContinuous"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center" vertical="center"/>
    </xf>
    <xf numFmtId="181" fontId="8" fillId="0" borderId="9" xfId="16" applyNumberFormat="1" applyFont="1" applyBorder="1" applyAlignment="1">
      <alignment horizontal="right"/>
    </xf>
    <xf numFmtId="181" fontId="8" fillId="0" borderId="0" xfId="0" applyNumberFormat="1" applyFont="1" applyAlignment="1">
      <alignment horizontal="distributed" vertical="center"/>
    </xf>
    <xf numFmtId="181" fontId="8" fillId="0" borderId="11" xfId="0" applyNumberFormat="1" applyFont="1" applyBorder="1" applyAlignment="1">
      <alignment/>
    </xf>
    <xf numFmtId="181" fontId="8" fillId="0" borderId="2" xfId="16" applyNumberFormat="1" applyFont="1" applyBorder="1" applyAlignment="1">
      <alignment horizontal="right"/>
    </xf>
    <xf numFmtId="181" fontId="8" fillId="0" borderId="11" xfId="16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" fontId="8" fillId="0" borderId="1" xfId="0" applyNumberFormat="1" applyFont="1" applyBorder="1" applyAlignment="1">
      <alignment horizontal="distributed"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8" fillId="0" borderId="8" xfId="16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centerContinuous" vertical="top"/>
    </xf>
    <xf numFmtId="181" fontId="8" fillId="0" borderId="2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181" fontId="8" fillId="0" borderId="4" xfId="0" applyNumberFormat="1" applyFont="1" applyBorder="1" applyAlignment="1">
      <alignment horizontal="centerContinuous"/>
    </xf>
    <xf numFmtId="181" fontId="8" fillId="0" borderId="11" xfId="0" applyNumberFormat="1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/>
    </xf>
    <xf numFmtId="0" fontId="8" fillId="0" borderId="2" xfId="0" applyFont="1" applyBorder="1" applyAlignment="1" applyProtection="1">
      <alignment horizontal="distributed"/>
      <protection/>
    </xf>
    <xf numFmtId="18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distributed"/>
    </xf>
    <xf numFmtId="0" fontId="8" fillId="2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1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181" fontId="15" fillId="0" borderId="8" xfId="16" applyFont="1" applyBorder="1" applyAlignment="1">
      <alignment/>
    </xf>
    <xf numFmtId="0" fontId="15" fillId="0" borderId="6" xfId="0" applyFont="1" applyBorder="1" applyAlignment="1">
      <alignment horizontal="distributed" vertical="top"/>
    </xf>
    <xf numFmtId="181" fontId="15" fillId="0" borderId="6" xfId="16" applyFont="1" applyBorder="1" applyAlignment="1">
      <alignment/>
    </xf>
    <xf numFmtId="0" fontId="16" fillId="0" borderId="0" xfId="0" applyFont="1" applyBorder="1" applyAlignment="1">
      <alignment horizontal="distributed" vertical="center"/>
    </xf>
    <xf numFmtId="181" fontId="16" fillId="0" borderId="8" xfId="16" applyFont="1" applyBorder="1" applyAlignment="1">
      <alignment vertical="center"/>
    </xf>
    <xf numFmtId="181" fontId="8" fillId="0" borderId="8" xfId="16" applyFont="1" applyBorder="1" applyAlignment="1">
      <alignment/>
    </xf>
    <xf numFmtId="181" fontId="8" fillId="0" borderId="8" xfId="16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81" fontId="8" fillId="0" borderId="8" xfId="16" applyNumberFormat="1" applyFont="1" applyBorder="1" applyAlignment="1">
      <alignment horizontal="right" vertical="center"/>
    </xf>
    <xf numFmtId="181" fontId="8" fillId="0" borderId="8" xfId="16" applyFont="1" applyBorder="1" applyAlignment="1">
      <alignment horizontal="right" vertical="center"/>
    </xf>
    <xf numFmtId="181" fontId="8" fillId="0" borderId="11" xfId="16" applyFont="1" applyBorder="1" applyAlignment="1">
      <alignment horizontal="right" vertical="center"/>
    </xf>
    <xf numFmtId="0" fontId="8" fillId="0" borderId="0" xfId="0" applyFont="1" applyAlignment="1">
      <alignment/>
    </xf>
    <xf numFmtId="18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8" fillId="0" borderId="12" xfId="0" applyFont="1" applyBorder="1" applyAlignment="1">
      <alignment horizontal="distributed" vertical="center"/>
    </xf>
    <xf numFmtId="181" fontId="8" fillId="0" borderId="3" xfId="0" applyNumberFormat="1" applyFont="1" applyBorder="1" applyAlignment="1">
      <alignment horizontal="center"/>
    </xf>
    <xf numFmtId="181" fontId="8" fillId="0" borderId="10" xfId="16" applyNumberFormat="1" applyFont="1" applyBorder="1" applyAlignment="1">
      <alignment horizontal="right"/>
    </xf>
    <xf numFmtId="181" fontId="8" fillId="0" borderId="8" xfId="0" applyNumberFormat="1" applyFont="1" applyBorder="1" applyAlignment="1">
      <alignment horizontal="centerContinuous"/>
    </xf>
    <xf numFmtId="49" fontId="8" fillId="0" borderId="8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90" fontId="8" fillId="0" borderId="0" xfId="0" applyNumberFormat="1" applyFont="1" applyBorder="1" applyAlignment="1">
      <alignment horizontal="centerContinuous"/>
    </xf>
    <xf numFmtId="190" fontId="8" fillId="0" borderId="8" xfId="16" applyNumberFormat="1" applyFont="1" applyBorder="1" applyAlignment="1">
      <alignment horizontal="centerContinuous"/>
    </xf>
    <xf numFmtId="190" fontId="8" fillId="0" borderId="8" xfId="0" applyNumberFormat="1" applyFont="1" applyBorder="1" applyAlignment="1">
      <alignment horizontal="centerContinuous"/>
    </xf>
    <xf numFmtId="190" fontId="8" fillId="0" borderId="9" xfId="0" applyNumberFormat="1" applyFont="1" applyBorder="1" applyAlignment="1">
      <alignment horizontal="centerContinuous"/>
    </xf>
    <xf numFmtId="190" fontId="8" fillId="0" borderId="11" xfId="0" applyNumberFormat="1" applyFont="1" applyBorder="1" applyAlignment="1">
      <alignment horizontal="centerContinuous"/>
    </xf>
    <xf numFmtId="190" fontId="8" fillId="0" borderId="14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49" fontId="8" fillId="0" borderId="8" xfId="0" applyNumberFormat="1" applyFont="1" applyBorder="1" applyAlignment="1">
      <alignment horizontal="centerContinuous"/>
    </xf>
    <xf numFmtId="190" fontId="8" fillId="0" borderId="1" xfId="0" applyNumberFormat="1" applyFont="1" applyBorder="1" applyAlignment="1">
      <alignment horizontal="centerContinuous"/>
    </xf>
    <xf numFmtId="49" fontId="8" fillId="0" borderId="9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Continuous"/>
    </xf>
    <xf numFmtId="181" fontId="8" fillId="0" borderId="9" xfId="0" applyNumberFormat="1" applyFont="1" applyBorder="1" applyAlignment="1">
      <alignment horizontal="centerContinuous"/>
    </xf>
    <xf numFmtId="195" fontId="17" fillId="0" borderId="9" xfId="0" applyNumberFormat="1" applyFont="1" applyBorder="1" applyAlignment="1">
      <alignment vertical="center"/>
    </xf>
    <xf numFmtId="181" fontId="17" fillId="0" borderId="9" xfId="0" applyNumberFormat="1" applyFont="1" applyBorder="1" applyAlignment="1">
      <alignment vertical="center"/>
    </xf>
    <xf numFmtId="181" fontId="8" fillId="0" borderId="9" xfId="16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81" fontId="8" fillId="0" borderId="9" xfId="16" applyNumberFormat="1" applyFont="1" applyBorder="1" applyAlignment="1">
      <alignment horizontal="right" vertical="center"/>
    </xf>
    <xf numFmtId="181" fontId="8" fillId="0" borderId="9" xfId="16" applyFont="1" applyBorder="1" applyAlignment="1">
      <alignment horizontal="right" vertical="center"/>
    </xf>
    <xf numFmtId="181" fontId="8" fillId="0" borderId="14" xfId="16" applyFont="1" applyBorder="1" applyAlignment="1">
      <alignment horizontal="right" vertical="center"/>
    </xf>
    <xf numFmtId="190" fontId="0" fillId="0" borderId="0" xfId="0" applyNumberFormat="1" applyBorder="1" applyAlignment="1">
      <alignment horizontal="center" vertical="center"/>
    </xf>
    <xf numFmtId="191" fontId="0" fillId="0" borderId="2" xfId="0" applyNumberForma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9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/>
    </xf>
    <xf numFmtId="181" fontId="8" fillId="0" borderId="14" xfId="0" applyNumberFormat="1" applyFont="1" applyBorder="1" applyAlignment="1">
      <alignment horizontal="centerContinuous"/>
    </xf>
    <xf numFmtId="181" fontId="8" fillId="0" borderId="14" xfId="16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center"/>
    </xf>
    <xf numFmtId="181" fontId="8" fillId="0" borderId="9" xfId="0" applyNumberFormat="1" applyFont="1" applyBorder="1" applyAlignment="1">
      <alignment horizontal="center" vertical="center"/>
    </xf>
    <xf numFmtId="181" fontId="8" fillId="0" borderId="9" xfId="0" applyNumberFormat="1" applyFont="1" applyBorder="1" applyAlignment="1">
      <alignment/>
    </xf>
    <xf numFmtId="193" fontId="8" fillId="0" borderId="9" xfId="0" applyNumberFormat="1" applyFont="1" applyBorder="1" applyAlignment="1">
      <alignment horizontal="centerContinuous"/>
    </xf>
    <xf numFmtId="0" fontId="8" fillId="0" borderId="4" xfId="0" applyFont="1" applyBorder="1" applyAlignment="1" applyProtection="1">
      <alignment horizontal="distributed" vertical="center"/>
      <protection/>
    </xf>
    <xf numFmtId="194" fontId="8" fillId="0" borderId="8" xfId="0" applyNumberFormat="1" applyFont="1" applyBorder="1" applyAlignment="1">
      <alignment horizontal="centerContinuous"/>
    </xf>
    <xf numFmtId="194" fontId="8" fillId="0" borderId="11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distributed" vertical="top"/>
    </xf>
    <xf numFmtId="0" fontId="8" fillId="0" borderId="9" xfId="0" applyFont="1" applyBorder="1" applyAlignment="1">
      <alignment horizontal="distributed" vertical="top"/>
    </xf>
    <xf numFmtId="0" fontId="8" fillId="0" borderId="9" xfId="0" applyFont="1" applyBorder="1" applyAlignment="1" applyProtection="1">
      <alignment horizontal="distributed" vertical="center"/>
      <protection/>
    </xf>
    <xf numFmtId="194" fontId="8" fillId="0" borderId="1" xfId="0" applyNumberFormat="1" applyFont="1" applyBorder="1" applyAlignment="1">
      <alignment horizontal="centerContinuous"/>
    </xf>
    <xf numFmtId="194" fontId="8" fillId="0" borderId="4" xfId="0" applyNumberFormat="1" applyFont="1" applyBorder="1" applyAlignment="1">
      <alignment horizontal="centerContinuous"/>
    </xf>
    <xf numFmtId="190" fontId="8" fillId="0" borderId="4" xfId="0" applyNumberFormat="1" applyFont="1" applyBorder="1" applyAlignment="1">
      <alignment horizontal="centerContinuous"/>
    </xf>
    <xf numFmtId="1" fontId="8" fillId="0" borderId="9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Continuous"/>
    </xf>
    <xf numFmtId="190" fontId="8" fillId="0" borderId="1" xfId="16" applyNumberFormat="1" applyFont="1" applyBorder="1" applyAlignment="1">
      <alignment horizontal="centerContinuous"/>
    </xf>
    <xf numFmtId="190" fontId="8" fillId="0" borderId="8" xfId="16" applyNumberFormat="1" applyFont="1" applyBorder="1" applyAlignment="1" applyProtection="1">
      <alignment horizontal="centerContinuous" vertical="center"/>
      <protection/>
    </xf>
    <xf numFmtId="190" fontId="8" fillId="0" borderId="1" xfId="16" applyNumberFormat="1" applyFont="1" applyBorder="1" applyAlignment="1" applyProtection="1">
      <alignment horizontal="centerContinuous" vertical="center"/>
      <protection/>
    </xf>
    <xf numFmtId="49" fontId="8" fillId="0" borderId="9" xfId="16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181" fontId="8" fillId="0" borderId="14" xfId="0" applyNumberFormat="1" applyFont="1" applyBorder="1" applyAlignment="1">
      <alignment/>
    </xf>
    <xf numFmtId="41" fontId="8" fillId="0" borderId="11" xfId="16" applyNumberFormat="1" applyFont="1" applyBorder="1" applyAlignment="1">
      <alignment horizontal="center" vertical="center"/>
    </xf>
    <xf numFmtId="181" fontId="8" fillId="0" borderId="9" xfId="16" applyNumberFormat="1" applyFon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41" fontId="8" fillId="0" borderId="9" xfId="16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91" fontId="8" fillId="0" borderId="8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195" fontId="8" fillId="0" borderId="9" xfId="0" applyNumberFormat="1" applyFont="1" applyBorder="1" applyAlignment="1">
      <alignment horizontal="center"/>
    </xf>
    <xf numFmtId="195" fontId="8" fillId="0" borderId="8" xfId="0" applyNumberFormat="1" applyFont="1" applyBorder="1" applyAlignment="1">
      <alignment horizontal="center"/>
    </xf>
    <xf numFmtId="195" fontId="8" fillId="0" borderId="1" xfId="0" applyNumberFormat="1" applyFont="1" applyBorder="1" applyAlignment="1">
      <alignment horizontal="center"/>
    </xf>
    <xf numFmtId="195" fontId="8" fillId="0" borderId="0" xfId="0" applyNumberFormat="1" applyFont="1" applyAlignment="1">
      <alignment/>
    </xf>
    <xf numFmtId="195" fontId="8" fillId="0" borderId="14" xfId="0" applyNumberFormat="1" applyFont="1" applyBorder="1" applyAlignment="1">
      <alignment horizontal="center"/>
    </xf>
    <xf numFmtId="195" fontId="8" fillId="0" borderId="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vertical="center"/>
    </xf>
    <xf numFmtId="181" fontId="8" fillId="0" borderId="8" xfId="16" applyNumberFormat="1" applyFont="1" applyBorder="1" applyAlignment="1">
      <alignment horizontal="center" vertical="center"/>
    </xf>
    <xf numFmtId="195" fontId="17" fillId="0" borderId="0" xfId="0" applyNumberFormat="1" applyFont="1" applyBorder="1" applyAlignment="1">
      <alignment vertical="center"/>
    </xf>
    <xf numFmtId="1" fontId="8" fillId="0" borderId="8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 vertical="center"/>
    </xf>
    <xf numFmtId="181" fontId="8" fillId="0" borderId="12" xfId="0" applyNumberFormat="1" applyFont="1" applyBorder="1" applyAlignment="1">
      <alignment vertical="center"/>
    </xf>
    <xf numFmtId="181" fontId="8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 horizontal="left" vertical="center"/>
    </xf>
    <xf numFmtId="181" fontId="8" fillId="0" borderId="1" xfId="16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181" fontId="8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95" fontId="8" fillId="0" borderId="8" xfId="0" applyNumberFormat="1" applyFont="1" applyBorder="1" applyAlignment="1">
      <alignment horizontal="center" vertical="center"/>
    </xf>
    <xf numFmtId="195" fontId="0" fillId="0" borderId="1" xfId="0" applyNumberForma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/>
    </xf>
    <xf numFmtId="181" fontId="8" fillId="0" borderId="4" xfId="16" applyNumberFormat="1" applyFont="1" applyBorder="1" applyAlignment="1">
      <alignment horizontal="right"/>
    </xf>
    <xf numFmtId="41" fontId="8" fillId="0" borderId="8" xfId="0" applyNumberFormat="1" applyFont="1" applyBorder="1" applyAlignment="1">
      <alignment horizontal="center"/>
    </xf>
    <xf numFmtId="41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/>
    </xf>
    <xf numFmtId="190" fontId="8" fillId="0" borderId="0" xfId="16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8" fillId="0" borderId="0" xfId="16" applyNumberFormat="1" applyFont="1" applyBorder="1" applyAlignment="1">
      <alignment horizontal="center" vertical="center"/>
    </xf>
    <xf numFmtId="195" fontId="0" fillId="0" borderId="11" xfId="0" applyNumberFormat="1" applyBorder="1" applyAlignment="1">
      <alignment horizontal="center" vertical="center"/>
    </xf>
    <xf numFmtId="195" fontId="8" fillId="0" borderId="9" xfId="16" applyNumberFormat="1" applyFont="1" applyBorder="1" applyAlignment="1">
      <alignment horizontal="center" vertical="center"/>
    </xf>
    <xf numFmtId="195" fontId="0" fillId="0" borderId="9" xfId="0" applyNumberFormat="1" applyBorder="1" applyAlignment="1">
      <alignment horizontal="center" vertical="center"/>
    </xf>
    <xf numFmtId="190" fontId="8" fillId="0" borderId="2" xfId="16" applyNumberFormat="1" applyFont="1" applyBorder="1" applyAlignment="1">
      <alignment horizontal="center" vertical="center"/>
    </xf>
    <xf numFmtId="190" fontId="0" fillId="0" borderId="2" xfId="0" applyNumberFormat="1" applyBorder="1" applyAlignment="1">
      <alignment horizontal="center" vertical="center"/>
    </xf>
    <xf numFmtId="181" fontId="8" fillId="0" borderId="8" xfId="16" applyNumberFormat="1" applyFont="1" applyBorder="1" applyAlignment="1">
      <alignment horizontal="right"/>
    </xf>
    <xf numFmtId="181" fontId="8" fillId="0" borderId="1" xfId="16" applyNumberFormat="1" applyFont="1" applyBorder="1" applyAlignment="1">
      <alignment horizontal="right"/>
    </xf>
    <xf numFmtId="181" fontId="8" fillId="0" borderId="0" xfId="16" applyNumberFormat="1" applyFont="1" applyBorder="1" applyAlignment="1">
      <alignment horizontal="right"/>
    </xf>
    <xf numFmtId="195" fontId="0" fillId="0" borderId="1" xfId="0" applyNumberFormat="1" applyBorder="1" applyAlignment="1">
      <alignment horizontal="center" vertical="center"/>
    </xf>
    <xf numFmtId="190" fontId="8" fillId="0" borderId="14" xfId="16" applyNumberFormat="1" applyFont="1" applyBorder="1" applyAlignment="1">
      <alignment horizontal="center" vertical="center"/>
    </xf>
    <xf numFmtId="190" fontId="0" fillId="0" borderId="14" xfId="0" applyNumberFormat="1" applyBorder="1" applyAlignment="1">
      <alignment horizontal="center" vertical="center"/>
    </xf>
    <xf numFmtId="181" fontId="8" fillId="0" borderId="8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1" fontId="8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8" fillId="0" borderId="9" xfId="16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91" fontId="8" fillId="0" borderId="8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190" fontId="8" fillId="0" borderId="9" xfId="16" applyNumberFormat="1" applyFont="1" applyBorder="1" applyAlignment="1">
      <alignment horizontal="center" vertical="center"/>
    </xf>
    <xf numFmtId="190" fontId="0" fillId="0" borderId="9" xfId="0" applyNumberFormat="1" applyBorder="1" applyAlignment="1">
      <alignment horizontal="center" vertical="center"/>
    </xf>
    <xf numFmtId="191" fontId="8" fillId="0" borderId="11" xfId="0" applyNumberFormat="1" applyFon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190" fontId="8" fillId="0" borderId="10" xfId="16" applyNumberFormat="1" applyFont="1" applyBorder="1" applyAlignment="1">
      <alignment horizontal="center" vertical="center"/>
    </xf>
    <xf numFmtId="19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95" fontId="8" fillId="0" borderId="11" xfId="0" applyNumberFormat="1" applyFont="1" applyBorder="1" applyAlignment="1">
      <alignment horizontal="center" vertical="center"/>
    </xf>
    <xf numFmtId="195" fontId="0" fillId="0" borderId="4" xfId="0" applyNumberFormat="1" applyBorder="1" applyAlignment="1">
      <alignment horizontal="center" vertical="center"/>
    </xf>
    <xf numFmtId="195" fontId="8" fillId="0" borderId="8" xfId="16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90" fontId="8" fillId="0" borderId="0" xfId="16" applyNumberFormat="1" applyFont="1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95" fontId="8" fillId="0" borderId="14" xfId="16" applyNumberFormat="1" applyFont="1" applyBorder="1" applyAlignment="1">
      <alignment horizontal="center" vertical="center"/>
    </xf>
    <xf numFmtId="195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8" fillId="0" borderId="8" xfId="16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8" fillId="0" borderId="8" xfId="16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8" fillId="0" borderId="11" xfId="16" applyNumberFormat="1" applyFont="1" applyBorder="1" applyAlignment="1">
      <alignment horizontal="center" vertical="center"/>
    </xf>
    <xf numFmtId="190" fontId="8" fillId="0" borderId="11" xfId="16" applyNumberFormat="1" applyFont="1" applyBorder="1" applyAlignment="1">
      <alignment horizontal="center" vertical="center"/>
    </xf>
    <xf numFmtId="190" fontId="0" fillId="0" borderId="4" xfId="0" applyNumberForma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8" fillId="0" borderId="8" xfId="16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8" fillId="0" borderId="0" xfId="16" applyNumberFormat="1" applyFont="1" applyBorder="1" applyAlignment="1">
      <alignment horizontal="center" vertical="center"/>
    </xf>
    <xf numFmtId="1" fontId="8" fillId="0" borderId="14" xfId="16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41" fontId="8" fillId="0" borderId="9" xfId="16" applyNumberFormat="1" applyFon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8" fillId="0" borderId="14" xfId="16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195" fontId="8" fillId="0" borderId="8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191" fontId="0" fillId="0" borderId="2" xfId="0" applyNumberFormat="1" applyBorder="1" applyAlignment="1">
      <alignment horizontal="center" vertical="center"/>
    </xf>
    <xf numFmtId="191" fontId="8" fillId="0" borderId="2" xfId="0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181" fontId="8" fillId="0" borderId="8" xfId="16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8" fillId="0" borderId="2" xfId="16" applyNumberFormat="1" applyFon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95" fontId="8" fillId="0" borderId="11" xfId="16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right"/>
    </xf>
    <xf numFmtId="195" fontId="8" fillId="0" borderId="1" xfId="16" applyNumberFormat="1" applyFont="1" applyBorder="1" applyAlignment="1">
      <alignment horizontal="center" vertical="center"/>
    </xf>
    <xf numFmtId="190" fontId="8" fillId="0" borderId="1" xfId="16" applyNumberFormat="1" applyFont="1" applyBorder="1" applyAlignment="1">
      <alignment horizontal="center" vertical="center"/>
    </xf>
    <xf numFmtId="191" fontId="8" fillId="0" borderId="1" xfId="0" applyNumberFormat="1" applyFont="1" applyBorder="1" applyAlignment="1">
      <alignment horizontal="center" vertical="center"/>
    </xf>
    <xf numFmtId="195" fontId="8" fillId="0" borderId="1" xfId="0" applyNumberFormat="1" applyFont="1" applyBorder="1" applyAlignment="1">
      <alignment horizontal="center" vertical="center"/>
    </xf>
    <xf numFmtId="195" fontId="8" fillId="0" borderId="9" xfId="0" applyNumberFormat="1" applyFont="1" applyBorder="1" applyAlignment="1">
      <alignment horizontal="center" vertical="center"/>
    </xf>
    <xf numFmtId="195" fontId="8" fillId="0" borderId="0" xfId="16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4</xdr:row>
      <xdr:rowOff>104775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850582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4</xdr:row>
      <xdr:rowOff>123825</xdr:rowOff>
    </xdr:to>
    <xdr:sp>
      <xdr:nvSpPr>
        <xdr:cNvPr id="7" name="文字 7"/>
        <xdr:cNvSpPr txBox="1">
          <a:spLocks noChangeArrowheads="1"/>
        </xdr:cNvSpPr>
      </xdr:nvSpPr>
      <xdr:spPr>
        <a:xfrm>
          <a:off x="850582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4</xdr:row>
      <xdr:rowOff>104775</xdr:rowOff>
    </xdr:to>
    <xdr:sp>
      <xdr:nvSpPr>
        <xdr:cNvPr id="8" name="文字 8"/>
        <xdr:cNvSpPr txBox="1">
          <a:spLocks noChangeArrowheads="1"/>
        </xdr:cNvSpPr>
      </xdr:nvSpPr>
      <xdr:spPr>
        <a:xfrm>
          <a:off x="850582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4</xdr:row>
      <xdr:rowOff>123825</xdr:rowOff>
    </xdr:to>
    <xdr:sp>
      <xdr:nvSpPr>
        <xdr:cNvPr id="9" name="文字 9"/>
        <xdr:cNvSpPr txBox="1">
          <a:spLocks noChangeArrowheads="1"/>
        </xdr:cNvSpPr>
      </xdr:nvSpPr>
      <xdr:spPr>
        <a:xfrm>
          <a:off x="850582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0</xdr:colOff>
      <xdr:row>1</xdr:row>
      <xdr:rowOff>104775</xdr:rowOff>
    </xdr:from>
    <xdr:to>
      <xdr:col>11</xdr:col>
      <xdr:colOff>0</xdr:colOff>
      <xdr:row>2</xdr:row>
      <xdr:rowOff>114300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850582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6200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0</xdr:col>
      <xdr:colOff>304800</xdr:colOff>
      <xdr:row>51</xdr:row>
      <xdr:rowOff>142875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5725" y="85725"/>
          <a:ext cx="219075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96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9429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96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9810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96202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82867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</xdr:row>
      <xdr:rowOff>228600</xdr:rowOff>
    </xdr:from>
    <xdr:to>
      <xdr:col>8</xdr:col>
      <xdr:colOff>0</xdr:colOff>
      <xdr:row>3</xdr:row>
      <xdr:rowOff>133350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</xdr:row>
      <xdr:rowOff>209550</xdr:rowOff>
    </xdr:from>
    <xdr:to>
      <xdr:col>8</xdr:col>
      <xdr:colOff>0</xdr:colOff>
      <xdr:row>3</xdr:row>
      <xdr:rowOff>123825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</xdr:row>
      <xdr:rowOff>228600</xdr:rowOff>
    </xdr:from>
    <xdr:to>
      <xdr:col>8</xdr:col>
      <xdr:colOff>0</xdr:colOff>
      <xdr:row>3</xdr:row>
      <xdr:rowOff>133350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</xdr:row>
      <xdr:rowOff>247650</xdr:rowOff>
    </xdr:from>
    <xdr:to>
      <xdr:col>8</xdr:col>
      <xdr:colOff>0</xdr:colOff>
      <xdr:row>3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</xdr:row>
      <xdr:rowOff>228600</xdr:rowOff>
    </xdr:from>
    <xdr:to>
      <xdr:col>8</xdr:col>
      <xdr:colOff>0</xdr:colOff>
      <xdr:row>3</xdr:row>
      <xdr:rowOff>152400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</xdr:row>
      <xdr:rowOff>266700</xdr:rowOff>
    </xdr:from>
    <xdr:to>
      <xdr:col>8</xdr:col>
      <xdr:colOff>0</xdr:colOff>
      <xdr:row>1</xdr:row>
      <xdr:rowOff>476250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</xdr:row>
      <xdr:rowOff>95250</xdr:rowOff>
    </xdr:from>
    <xdr:to>
      <xdr:col>8</xdr:col>
      <xdr:colOff>0</xdr:colOff>
      <xdr:row>5</xdr:row>
      <xdr:rowOff>161925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190500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</xdr:row>
      <xdr:rowOff>219075</xdr:rowOff>
    </xdr:from>
    <xdr:to>
      <xdr:col>8</xdr:col>
      <xdr:colOff>0</xdr:colOff>
      <xdr:row>2</xdr:row>
      <xdr:rowOff>133350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9525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2</xdr:row>
      <xdr:rowOff>123825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9334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219075</xdr:rowOff>
    </xdr:from>
    <xdr:to>
      <xdr:col>8</xdr:col>
      <xdr:colOff>0</xdr:colOff>
      <xdr:row>2</xdr:row>
      <xdr:rowOff>133350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9525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238125</xdr:rowOff>
    </xdr:from>
    <xdr:to>
      <xdr:col>8</xdr:col>
      <xdr:colOff>0</xdr:colOff>
      <xdr:row>2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97155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219075</xdr:rowOff>
    </xdr:from>
    <xdr:to>
      <xdr:col>8</xdr:col>
      <xdr:colOff>0</xdr:colOff>
      <xdr:row>2</xdr:row>
      <xdr:rowOff>152400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95250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190500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82867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190500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8</xdr:col>
      <xdr:colOff>0</xdr:colOff>
      <xdr:row>4</xdr:row>
      <xdr:rowOff>133350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</xdr:row>
      <xdr:rowOff>104775</xdr:rowOff>
    </xdr:from>
    <xdr:to>
      <xdr:col>8</xdr:col>
      <xdr:colOff>0</xdr:colOff>
      <xdr:row>4</xdr:row>
      <xdr:rowOff>123825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8</xdr:col>
      <xdr:colOff>0</xdr:colOff>
      <xdr:row>4</xdr:row>
      <xdr:rowOff>133350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</xdr:row>
      <xdr:rowOff>123825</xdr:rowOff>
    </xdr:from>
    <xdr:to>
      <xdr:col>8</xdr:col>
      <xdr:colOff>0</xdr:colOff>
      <xdr:row>4</xdr:row>
      <xdr:rowOff>152400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8</xdr:col>
      <xdr:colOff>0</xdr:colOff>
      <xdr:row>4</xdr:row>
      <xdr:rowOff>152400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</xdr:row>
      <xdr:rowOff>247650</xdr:rowOff>
    </xdr:from>
    <xdr:to>
      <xdr:col>8</xdr:col>
      <xdr:colOff>0</xdr:colOff>
      <xdr:row>2</xdr:row>
      <xdr:rowOff>466725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</xdr:row>
      <xdr:rowOff>47625</xdr:rowOff>
    </xdr:from>
    <xdr:to>
      <xdr:col>8</xdr:col>
      <xdr:colOff>0</xdr:colOff>
      <xdr:row>6</xdr:row>
      <xdr:rowOff>171450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0</xdr:colOff>
      <xdr:row>4</xdr:row>
      <xdr:rowOff>133350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133350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11</xdr:row>
      <xdr:rowOff>209550</xdr:rowOff>
    </xdr:from>
    <xdr:to>
      <xdr:col>8</xdr:col>
      <xdr:colOff>0</xdr:colOff>
      <xdr:row>12</xdr:row>
      <xdr:rowOff>123825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133350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11</xdr:row>
      <xdr:rowOff>247650</xdr:rowOff>
    </xdr:from>
    <xdr:to>
      <xdr:col>8</xdr:col>
      <xdr:colOff>0</xdr:colOff>
      <xdr:row>12</xdr:row>
      <xdr:rowOff>152400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152400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10</xdr:row>
      <xdr:rowOff>266700</xdr:rowOff>
    </xdr:from>
    <xdr:to>
      <xdr:col>8</xdr:col>
      <xdr:colOff>0</xdr:colOff>
      <xdr:row>10</xdr:row>
      <xdr:rowOff>476250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0</xdr:colOff>
      <xdr:row>14</xdr:row>
      <xdr:rowOff>190500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133350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123825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133350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152400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152400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11</xdr:row>
      <xdr:rowOff>190500</xdr:rowOff>
    </xdr:from>
    <xdr:to>
      <xdr:col>8</xdr:col>
      <xdr:colOff>0</xdr:colOff>
      <xdr:row>11</xdr:row>
      <xdr:rowOff>190500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12</xdr:row>
      <xdr:rowOff>95250</xdr:rowOff>
    </xdr:from>
    <xdr:to>
      <xdr:col>8</xdr:col>
      <xdr:colOff>0</xdr:colOff>
      <xdr:row>15</xdr:row>
      <xdr:rowOff>190500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133350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123825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133350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152400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152400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12</xdr:row>
      <xdr:rowOff>95250</xdr:rowOff>
    </xdr:from>
    <xdr:to>
      <xdr:col>8</xdr:col>
      <xdr:colOff>0</xdr:colOff>
      <xdr:row>15</xdr:row>
      <xdr:rowOff>190500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133350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6</xdr:row>
      <xdr:rowOff>209550</xdr:rowOff>
    </xdr:from>
    <xdr:to>
      <xdr:col>8</xdr:col>
      <xdr:colOff>0</xdr:colOff>
      <xdr:row>7</xdr:row>
      <xdr:rowOff>123825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133350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7</xdr:row>
      <xdr:rowOff>152400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152400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5</xdr:row>
      <xdr:rowOff>266700</xdr:rowOff>
    </xdr:from>
    <xdr:to>
      <xdr:col>8</xdr:col>
      <xdr:colOff>0</xdr:colOff>
      <xdr:row>5</xdr:row>
      <xdr:rowOff>476250</xdr:rowOff>
    </xdr:to>
    <xdr:sp>
      <xdr:nvSpPr>
        <xdr:cNvPr id="4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6</xdr:row>
      <xdr:rowOff>95250</xdr:rowOff>
    </xdr:from>
    <xdr:to>
      <xdr:col>8</xdr:col>
      <xdr:colOff>0</xdr:colOff>
      <xdr:row>9</xdr:row>
      <xdr:rowOff>190500</xdr:rowOff>
    </xdr:to>
    <xdr:sp>
      <xdr:nvSpPr>
        <xdr:cNvPr id="43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133350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6</xdr:row>
      <xdr:rowOff>209550</xdr:rowOff>
    </xdr:from>
    <xdr:to>
      <xdr:col>8</xdr:col>
      <xdr:colOff>0</xdr:colOff>
      <xdr:row>7</xdr:row>
      <xdr:rowOff>123825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133350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7</xdr:row>
      <xdr:rowOff>152400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152400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5</xdr:row>
      <xdr:rowOff>266700</xdr:rowOff>
    </xdr:from>
    <xdr:to>
      <xdr:col>8</xdr:col>
      <xdr:colOff>0</xdr:colOff>
      <xdr:row>5</xdr:row>
      <xdr:rowOff>476250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6</xdr:row>
      <xdr:rowOff>95250</xdr:rowOff>
    </xdr:from>
    <xdr:to>
      <xdr:col>8</xdr:col>
      <xdr:colOff>0</xdr:colOff>
      <xdr:row>9</xdr:row>
      <xdr:rowOff>171450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8</xdr:row>
      <xdr:rowOff>228600</xdr:rowOff>
    </xdr:from>
    <xdr:to>
      <xdr:col>8</xdr:col>
      <xdr:colOff>0</xdr:colOff>
      <xdr:row>9</xdr:row>
      <xdr:rowOff>133350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8</xdr:row>
      <xdr:rowOff>209550</xdr:rowOff>
    </xdr:from>
    <xdr:to>
      <xdr:col>8</xdr:col>
      <xdr:colOff>0</xdr:colOff>
      <xdr:row>9</xdr:row>
      <xdr:rowOff>123825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8</xdr:row>
      <xdr:rowOff>228600</xdr:rowOff>
    </xdr:from>
    <xdr:to>
      <xdr:col>8</xdr:col>
      <xdr:colOff>0</xdr:colOff>
      <xdr:row>9</xdr:row>
      <xdr:rowOff>133350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8</xdr:row>
      <xdr:rowOff>247650</xdr:rowOff>
    </xdr:from>
    <xdr:to>
      <xdr:col>8</xdr:col>
      <xdr:colOff>0</xdr:colOff>
      <xdr:row>9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8</xdr:row>
      <xdr:rowOff>228600</xdr:rowOff>
    </xdr:from>
    <xdr:to>
      <xdr:col>8</xdr:col>
      <xdr:colOff>0</xdr:colOff>
      <xdr:row>9</xdr:row>
      <xdr:rowOff>152400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7</xdr:row>
      <xdr:rowOff>266700</xdr:rowOff>
    </xdr:from>
    <xdr:to>
      <xdr:col>8</xdr:col>
      <xdr:colOff>0</xdr:colOff>
      <xdr:row>7</xdr:row>
      <xdr:rowOff>476250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8</xdr:row>
      <xdr:rowOff>95250</xdr:rowOff>
    </xdr:from>
    <xdr:to>
      <xdr:col>8</xdr:col>
      <xdr:colOff>0</xdr:colOff>
      <xdr:row>11</xdr:row>
      <xdr:rowOff>190500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828675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133350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11</xdr:row>
      <xdr:rowOff>209550</xdr:rowOff>
    </xdr:from>
    <xdr:to>
      <xdr:col>8</xdr:col>
      <xdr:colOff>0</xdr:colOff>
      <xdr:row>12</xdr:row>
      <xdr:rowOff>123825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133350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11</xdr:row>
      <xdr:rowOff>247650</xdr:rowOff>
    </xdr:from>
    <xdr:to>
      <xdr:col>8</xdr:col>
      <xdr:colOff>0</xdr:colOff>
      <xdr:row>12</xdr:row>
      <xdr:rowOff>152400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152400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10</xdr:row>
      <xdr:rowOff>266700</xdr:rowOff>
    </xdr:from>
    <xdr:to>
      <xdr:col>8</xdr:col>
      <xdr:colOff>0</xdr:colOff>
      <xdr:row>10</xdr:row>
      <xdr:rowOff>476250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0</xdr:colOff>
      <xdr:row>14</xdr:row>
      <xdr:rowOff>190500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828675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161925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96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9429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9620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9810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96202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82867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54"/>
  <sheetViews>
    <sheetView tabSelected="1" workbookViewId="0" topLeftCell="A23">
      <selection activeCell="A53" sqref="A53"/>
    </sheetView>
  </sheetViews>
  <sheetFormatPr defaultColWidth="9.00390625" defaultRowHeight="15.75"/>
  <cols>
    <col min="1" max="1" width="14.125" style="11" customWidth="1"/>
    <col min="2" max="2" width="13.625" style="14" customWidth="1"/>
    <col min="3" max="3" width="20.625" style="11" customWidth="1"/>
    <col min="4" max="4" width="10.625" style="11" customWidth="1"/>
    <col min="5" max="5" width="8.50390625" style="11" hidden="1" customWidth="1"/>
    <col min="6" max="6" width="9.50390625" style="11" hidden="1" customWidth="1"/>
    <col min="7" max="7" width="20.625" style="11" customWidth="1"/>
    <col min="8" max="8" width="10.625" style="11" customWidth="1"/>
    <col min="9" max="9" width="7.50390625" style="11" hidden="1" customWidth="1"/>
    <col min="10" max="10" width="8.50390625" style="11" hidden="1" customWidth="1"/>
    <col min="11" max="11" width="21.375" style="11" customWidth="1"/>
    <col min="12" max="12" width="2.25390625" style="11" customWidth="1"/>
    <col min="13" max="13" width="9.00390625" style="11" customWidth="1"/>
    <col min="14" max="14" width="12.50390625" style="11" customWidth="1"/>
    <col min="15" max="16384" width="9.00390625" style="11" customWidth="1"/>
  </cols>
  <sheetData>
    <row r="1" spans="2:11" s="6" customFormat="1" ht="44.25" customHeight="1">
      <c r="B1" s="3" t="s">
        <v>87</v>
      </c>
      <c r="C1" s="4"/>
      <c r="D1" s="4"/>
      <c r="E1" s="4"/>
      <c r="F1" s="4"/>
      <c r="G1" s="4"/>
      <c r="H1" s="4"/>
      <c r="I1" s="4"/>
      <c r="J1" s="4"/>
      <c r="K1" s="5"/>
    </row>
    <row r="2" spans="2:11" s="71" customFormat="1" ht="15" customHeight="1" hidden="1">
      <c r="B2" s="79" t="s">
        <v>53</v>
      </c>
      <c r="C2" s="80" t="s">
        <v>54</v>
      </c>
      <c r="D2" s="80"/>
      <c r="E2" s="80"/>
      <c r="F2" s="81"/>
      <c r="G2" s="80" t="s">
        <v>55</v>
      </c>
      <c r="H2" s="80"/>
      <c r="I2" s="80"/>
      <c r="J2" s="81"/>
      <c r="K2" s="82" t="s">
        <v>1</v>
      </c>
    </row>
    <row r="3" spans="2:11" s="71" customFormat="1" ht="12.75" customHeight="1" hidden="1">
      <c r="B3" s="83"/>
      <c r="C3" s="84" t="s">
        <v>3</v>
      </c>
      <c r="D3" s="84"/>
      <c r="E3" s="84" t="s">
        <v>4</v>
      </c>
      <c r="F3" s="84" t="s">
        <v>5</v>
      </c>
      <c r="G3" s="84" t="s">
        <v>3</v>
      </c>
      <c r="H3" s="84"/>
      <c r="I3" s="84" t="s">
        <v>4</v>
      </c>
      <c r="J3" s="84" t="s">
        <v>5</v>
      </c>
      <c r="K3" s="85" t="s">
        <v>6</v>
      </c>
    </row>
    <row r="4" spans="2:11" s="71" customFormat="1" ht="13.5" customHeight="1" hidden="1">
      <c r="B4" s="77" t="s">
        <v>10</v>
      </c>
      <c r="C4" s="86">
        <f>SUM(E4:F4)</f>
        <v>1260</v>
      </c>
      <c r="D4" s="86"/>
      <c r="E4" s="86">
        <v>0</v>
      </c>
      <c r="F4" s="86">
        <v>1260</v>
      </c>
      <c r="G4" s="86">
        <f>SUM(I4:J4)</f>
        <v>123</v>
      </c>
      <c r="H4" s="86"/>
      <c r="I4" s="86">
        <v>0</v>
      </c>
      <c r="J4" s="86">
        <v>123</v>
      </c>
      <c r="K4" s="86">
        <v>219246</v>
      </c>
    </row>
    <row r="5" spans="2:11" s="71" customFormat="1" ht="12" customHeight="1" hidden="1">
      <c r="B5" s="89" t="s">
        <v>29</v>
      </c>
      <c r="C5" s="90">
        <f>SUM(E5:F5)</f>
        <v>35570</v>
      </c>
      <c r="D5" s="90"/>
      <c r="E5" s="90">
        <v>4700</v>
      </c>
      <c r="F5" s="90">
        <v>30870</v>
      </c>
      <c r="G5" s="90">
        <f>SUM(I5:J5)</f>
        <v>1350</v>
      </c>
      <c r="H5" s="90"/>
      <c r="I5" s="90">
        <v>0</v>
      </c>
      <c r="J5" s="90">
        <v>1350</v>
      </c>
      <c r="K5" s="90">
        <v>1616408</v>
      </c>
    </row>
    <row r="6" spans="2:11" s="72" customFormat="1" ht="15.75" customHeight="1" hidden="1">
      <c r="B6" s="87"/>
      <c r="C6" s="88"/>
      <c r="D6" s="88"/>
      <c r="E6" s="88"/>
      <c r="F6" s="88"/>
      <c r="G6" s="88"/>
      <c r="H6" s="88"/>
      <c r="I6" s="88"/>
      <c r="J6" s="88"/>
      <c r="K6" s="88"/>
    </row>
    <row r="7" spans="2:12" s="72" customFormat="1" ht="15" customHeight="1">
      <c r="B7" s="7" t="s">
        <v>0</v>
      </c>
      <c r="C7" s="73" t="s">
        <v>67</v>
      </c>
      <c r="D7" s="119"/>
      <c r="E7" s="73"/>
      <c r="F7" s="74"/>
      <c r="G7" s="73" t="s">
        <v>68</v>
      </c>
      <c r="H7" s="119"/>
      <c r="I7" s="73"/>
      <c r="J7" s="74"/>
      <c r="K7" s="120" t="s">
        <v>89</v>
      </c>
      <c r="L7" s="184"/>
    </row>
    <row r="8" spans="2:12" s="72" customFormat="1" ht="13.5" customHeight="1">
      <c r="B8" s="8" t="s">
        <v>2</v>
      </c>
      <c r="C8" s="117" t="s">
        <v>65</v>
      </c>
      <c r="D8" s="118" t="s">
        <v>66</v>
      </c>
      <c r="E8" s="75" t="s">
        <v>4</v>
      </c>
      <c r="F8" s="75" t="s">
        <v>5</v>
      </c>
      <c r="G8" s="117" t="s">
        <v>65</v>
      </c>
      <c r="H8" s="121" t="s">
        <v>66</v>
      </c>
      <c r="I8" s="75" t="s">
        <v>4</v>
      </c>
      <c r="J8" s="75" t="s">
        <v>5</v>
      </c>
      <c r="K8" s="76" t="s">
        <v>6</v>
      </c>
      <c r="L8" s="185"/>
    </row>
    <row r="9" spans="2:11" s="72" customFormat="1" ht="16.5" hidden="1">
      <c r="B9" s="10" t="s">
        <v>29</v>
      </c>
      <c r="C9" s="91">
        <v>35570</v>
      </c>
      <c r="D9" s="91"/>
      <c r="E9" s="91">
        <v>4700</v>
      </c>
      <c r="F9" s="91">
        <v>30870</v>
      </c>
      <c r="G9" s="91">
        <v>1350</v>
      </c>
      <c r="H9" s="91"/>
      <c r="I9" s="91">
        <v>0</v>
      </c>
      <c r="J9" s="91">
        <v>1350</v>
      </c>
      <c r="K9" s="91">
        <v>1616408</v>
      </c>
    </row>
    <row r="10" spans="2:11" s="71" customFormat="1" ht="16.5" hidden="1">
      <c r="B10" s="9" t="s">
        <v>32</v>
      </c>
      <c r="C10" s="92">
        <v>3301</v>
      </c>
      <c r="D10" s="92"/>
      <c r="E10" s="92">
        <v>80</v>
      </c>
      <c r="F10" s="92">
        <v>3221</v>
      </c>
      <c r="G10" s="92">
        <v>0</v>
      </c>
      <c r="H10" s="92"/>
      <c r="I10" s="92">
        <v>0</v>
      </c>
      <c r="J10" s="92">
        <v>0</v>
      </c>
      <c r="K10" s="92">
        <v>857839</v>
      </c>
    </row>
    <row r="11" spans="2:11" s="71" customFormat="1" ht="16.5" hidden="1">
      <c r="B11" s="9" t="s">
        <v>34</v>
      </c>
      <c r="C11" s="125">
        <v>968</v>
      </c>
      <c r="D11" s="125"/>
      <c r="E11" s="125">
        <v>0</v>
      </c>
      <c r="F11" s="125">
        <v>968</v>
      </c>
      <c r="G11" s="125">
        <v>0</v>
      </c>
      <c r="H11" s="125"/>
      <c r="I11" s="125">
        <v>0</v>
      </c>
      <c r="J11" s="125">
        <v>0</v>
      </c>
      <c r="K11" s="92">
        <v>48170</v>
      </c>
    </row>
    <row r="12" spans="2:11" s="71" customFormat="1" ht="16.5" hidden="1">
      <c r="B12" s="9" t="s">
        <v>41</v>
      </c>
      <c r="C12" s="125">
        <v>840</v>
      </c>
      <c r="D12" s="125"/>
      <c r="E12" s="125">
        <v>0</v>
      </c>
      <c r="F12" s="125">
        <v>840</v>
      </c>
      <c r="G12" s="125">
        <v>0</v>
      </c>
      <c r="H12" s="125"/>
      <c r="I12" s="125">
        <v>0</v>
      </c>
      <c r="J12" s="125">
        <v>0</v>
      </c>
      <c r="K12" s="92">
        <v>103181</v>
      </c>
    </row>
    <row r="13" spans="2:11" s="71" customFormat="1" ht="16.5" hidden="1">
      <c r="B13" s="9" t="s">
        <v>74</v>
      </c>
      <c r="C13" s="125">
        <v>2322</v>
      </c>
      <c r="D13" s="125"/>
      <c r="E13" s="125">
        <v>15</v>
      </c>
      <c r="F13" s="125">
        <v>2307</v>
      </c>
      <c r="G13" s="125">
        <v>0</v>
      </c>
      <c r="H13" s="125"/>
      <c r="I13" s="125">
        <v>0</v>
      </c>
      <c r="J13" s="125">
        <v>0</v>
      </c>
      <c r="K13" s="92">
        <v>69450</v>
      </c>
    </row>
    <row r="14" spans="2:11" s="71" customFormat="1" ht="16.5" hidden="1">
      <c r="B14" s="9" t="s">
        <v>75</v>
      </c>
      <c r="C14" s="125">
        <v>5200</v>
      </c>
      <c r="D14" s="125"/>
      <c r="E14" s="125">
        <v>1620</v>
      </c>
      <c r="F14" s="125">
        <v>3580</v>
      </c>
      <c r="G14" s="125">
        <v>750</v>
      </c>
      <c r="H14" s="125"/>
      <c r="I14" s="125">
        <v>0</v>
      </c>
      <c r="J14" s="125">
        <v>750</v>
      </c>
      <c r="K14" s="92">
        <v>321465</v>
      </c>
    </row>
    <row r="15" spans="2:11" s="71" customFormat="1" ht="16.5" hidden="1">
      <c r="B15" s="9" t="s">
        <v>76</v>
      </c>
      <c r="C15" s="125">
        <v>590</v>
      </c>
      <c r="D15" s="125"/>
      <c r="E15" s="226" t="s">
        <v>73</v>
      </c>
      <c r="F15" s="227"/>
      <c r="G15" s="125">
        <f>SUM(I15:J15)</f>
        <v>75</v>
      </c>
      <c r="H15" s="125"/>
      <c r="I15" s="226">
        <v>75</v>
      </c>
      <c r="J15" s="227"/>
      <c r="K15" s="92">
        <v>21162</v>
      </c>
    </row>
    <row r="16" spans="2:11" s="71" customFormat="1" ht="16.5" hidden="1">
      <c r="B16" s="9" t="s">
        <v>77</v>
      </c>
      <c r="C16" s="125">
        <v>150</v>
      </c>
      <c r="D16" s="125"/>
      <c r="E16" s="163"/>
      <c r="F16" s="164"/>
      <c r="G16" s="125">
        <v>495</v>
      </c>
      <c r="H16" s="125"/>
      <c r="I16" s="125">
        <v>0</v>
      </c>
      <c r="J16" s="125">
        <v>495</v>
      </c>
      <c r="K16" s="92">
        <v>11608</v>
      </c>
    </row>
    <row r="17" spans="2:11" s="71" customFormat="1" ht="16.5" hidden="1">
      <c r="B17" s="9" t="s">
        <v>78</v>
      </c>
      <c r="C17" s="125">
        <v>1178</v>
      </c>
      <c r="D17" s="125"/>
      <c r="E17" s="163"/>
      <c r="F17" s="164"/>
      <c r="G17" s="125">
        <v>0</v>
      </c>
      <c r="H17" s="125"/>
      <c r="I17" s="125"/>
      <c r="J17" s="125"/>
      <c r="K17" s="92">
        <v>24694</v>
      </c>
    </row>
    <row r="18" spans="2:11" s="71" customFormat="1" ht="16.5" hidden="1">
      <c r="B18" s="9" t="s">
        <v>80</v>
      </c>
      <c r="C18" s="125">
        <v>5233</v>
      </c>
      <c r="D18" s="125"/>
      <c r="E18" s="163"/>
      <c r="F18" s="164"/>
      <c r="G18" s="125">
        <v>150</v>
      </c>
      <c r="H18" s="125"/>
      <c r="I18" s="125"/>
      <c r="J18" s="125"/>
      <c r="K18" s="92">
        <v>118409</v>
      </c>
    </row>
    <row r="19" spans="2:11" s="71" customFormat="1" ht="12.75" customHeight="1" hidden="1">
      <c r="B19" s="9" t="s">
        <v>88</v>
      </c>
      <c r="C19" s="125">
        <v>2064</v>
      </c>
      <c r="D19" s="125"/>
      <c r="E19" s="163"/>
      <c r="F19" s="164"/>
      <c r="G19" s="125">
        <v>50</v>
      </c>
      <c r="H19" s="125"/>
      <c r="I19" s="125"/>
      <c r="J19" s="125"/>
      <c r="K19" s="92">
        <v>130586</v>
      </c>
    </row>
    <row r="20" spans="2:11" s="71" customFormat="1" ht="12.75" customHeight="1">
      <c r="B20" s="9" t="s">
        <v>90</v>
      </c>
      <c r="C20" s="125">
        <v>865</v>
      </c>
      <c r="D20" s="125"/>
      <c r="E20" s="163"/>
      <c r="F20" s="164"/>
      <c r="G20" s="125">
        <v>0</v>
      </c>
      <c r="H20" s="125"/>
      <c r="I20" s="125"/>
      <c r="J20" s="125"/>
      <c r="K20" s="92">
        <v>65995</v>
      </c>
    </row>
    <row r="21" spans="2:11" s="71" customFormat="1" ht="12.75" customHeight="1">
      <c r="B21" s="9" t="s">
        <v>93</v>
      </c>
      <c r="C21" s="125">
        <v>1370</v>
      </c>
      <c r="D21" s="125"/>
      <c r="E21" s="163"/>
      <c r="F21" s="164"/>
      <c r="G21" s="125">
        <v>0</v>
      </c>
      <c r="H21" s="125"/>
      <c r="I21" s="125"/>
      <c r="J21" s="125"/>
      <c r="K21" s="92">
        <v>17500</v>
      </c>
    </row>
    <row r="22" spans="2:11" s="71" customFormat="1" ht="12.75" customHeight="1">
      <c r="B22" s="9" t="s">
        <v>97</v>
      </c>
      <c r="C22" s="125">
        <v>5660</v>
      </c>
      <c r="D22" s="125"/>
      <c r="E22" s="125">
        <v>5660</v>
      </c>
      <c r="F22" s="146"/>
      <c r="G22" s="125">
        <v>570</v>
      </c>
      <c r="H22" s="125"/>
      <c r="I22" s="125">
        <v>570</v>
      </c>
      <c r="J22" s="164"/>
      <c r="K22" s="92">
        <v>260363</v>
      </c>
    </row>
    <row r="23" spans="2:11" s="71" customFormat="1" ht="12.75" customHeight="1">
      <c r="B23" s="9" t="s">
        <v>102</v>
      </c>
      <c r="C23" s="125">
        <v>1875</v>
      </c>
      <c r="D23" s="125"/>
      <c r="E23" s="125">
        <v>1875</v>
      </c>
      <c r="F23" s="146"/>
      <c r="G23" s="125">
        <v>100</v>
      </c>
      <c r="H23" s="125"/>
      <c r="I23" s="125">
        <v>100</v>
      </c>
      <c r="J23" s="164"/>
      <c r="K23" s="92">
        <v>122500</v>
      </c>
    </row>
    <row r="24" spans="2:11" s="71" customFormat="1" ht="12.75" customHeight="1">
      <c r="B24" s="9" t="s">
        <v>104</v>
      </c>
      <c r="C24" s="125">
        <f>SUM(C28:C49)</f>
        <v>1600</v>
      </c>
      <c r="D24" s="125">
        <f>SUM(D28:D49)</f>
        <v>1</v>
      </c>
      <c r="E24" s="125">
        <f>SUM(E28:E49)</f>
        <v>1600</v>
      </c>
      <c r="F24" s="146"/>
      <c r="G24" s="125">
        <f>SUM(G28:G49)</f>
        <v>0</v>
      </c>
      <c r="H24" s="125">
        <f>SUM(H28:H49)</f>
        <v>0</v>
      </c>
      <c r="I24" s="125">
        <f>SUM(I28:I49)</f>
        <v>0</v>
      </c>
      <c r="J24" s="164"/>
      <c r="K24" s="92">
        <f>SUM(K28:K49)</f>
        <v>101000</v>
      </c>
    </row>
    <row r="25" spans="2:11" s="71" customFormat="1" ht="6.75" customHeight="1">
      <c r="B25" s="9"/>
      <c r="C25" s="126"/>
      <c r="D25" s="126"/>
      <c r="E25" s="229"/>
      <c r="F25" s="229"/>
      <c r="G25" s="126"/>
      <c r="H25" s="126"/>
      <c r="I25" s="229"/>
      <c r="J25" s="229"/>
      <c r="K25" s="93"/>
    </row>
    <row r="26" spans="2:11" s="71" customFormat="1" ht="10.5" customHeight="1" hidden="1">
      <c r="B26" s="9" t="s">
        <v>56</v>
      </c>
      <c r="C26" s="127">
        <f>SUM(C28:C47)</f>
        <v>1600</v>
      </c>
      <c r="D26" s="127"/>
      <c r="E26" s="171">
        <f>SUM(E28:E47)</f>
        <v>1600</v>
      </c>
      <c r="F26" s="174"/>
      <c r="G26" s="127">
        <f>SUM(G28:G47)</f>
        <v>0</v>
      </c>
      <c r="H26" s="127"/>
      <c r="I26" s="226">
        <f>SUM(I28:I47)</f>
        <v>0</v>
      </c>
      <c r="J26" s="227"/>
      <c r="K26" s="94">
        <f>SUM(K28:K47)</f>
        <v>101000</v>
      </c>
    </row>
    <row r="27" spans="2:11" s="71" customFormat="1" ht="6.75" customHeight="1" hidden="1">
      <c r="B27" s="9"/>
      <c r="C27" s="126"/>
      <c r="D27" s="126"/>
      <c r="E27" s="229"/>
      <c r="F27" s="229"/>
      <c r="G27" s="126"/>
      <c r="H27" s="126"/>
      <c r="I27" s="229"/>
      <c r="J27" s="229"/>
      <c r="K27" s="93"/>
    </row>
    <row r="28" spans="2:15" s="71" customFormat="1" ht="12.75" customHeight="1">
      <c r="B28" s="166" t="s">
        <v>105</v>
      </c>
      <c r="C28" s="128">
        <f>'新北'!B24</f>
        <v>0</v>
      </c>
      <c r="D28" s="128">
        <v>0</v>
      </c>
      <c r="E28" s="171">
        <v>0</v>
      </c>
      <c r="F28" s="172"/>
      <c r="G28" s="128">
        <f>'新北'!E24</f>
        <v>0</v>
      </c>
      <c r="H28" s="124">
        <v>0</v>
      </c>
      <c r="I28" s="171">
        <v>0</v>
      </c>
      <c r="J28" s="172"/>
      <c r="K28" s="95">
        <f>'新北'!H24</f>
        <v>0</v>
      </c>
      <c r="N28" s="206">
        <f>C28/$C$24*100</f>
        <v>0</v>
      </c>
      <c r="O28" s="98" t="e">
        <f>G28/$G$24*100</f>
        <v>#DIV/0!</v>
      </c>
    </row>
    <row r="29" spans="2:15" s="71" customFormat="1" ht="12.75" customHeight="1">
      <c r="B29" s="167" t="s">
        <v>57</v>
      </c>
      <c r="C29" s="128">
        <f>0</f>
        <v>0</v>
      </c>
      <c r="D29" s="128">
        <v>0</v>
      </c>
      <c r="E29" s="173">
        <v>0</v>
      </c>
      <c r="F29" s="172"/>
      <c r="G29" s="128">
        <f>0</f>
        <v>0</v>
      </c>
      <c r="H29" s="124">
        <v>0</v>
      </c>
      <c r="I29" s="171">
        <v>0</v>
      </c>
      <c r="J29" s="172"/>
      <c r="K29" s="95">
        <f>0</f>
        <v>0</v>
      </c>
      <c r="L29" s="78"/>
      <c r="M29" s="78"/>
      <c r="N29" s="206">
        <f>C29/$C$24*100</f>
        <v>0</v>
      </c>
      <c r="O29" s="98" t="e">
        <f>G29/$G$24*100</f>
        <v>#DIV/0!</v>
      </c>
    </row>
    <row r="30" spans="2:15" s="71" customFormat="1" ht="12.75" customHeight="1">
      <c r="B30" s="166" t="s">
        <v>25</v>
      </c>
      <c r="C30" s="128">
        <f>'臺中'!B29</f>
        <v>0</v>
      </c>
      <c r="D30" s="128">
        <v>0</v>
      </c>
      <c r="E30" s="173">
        <v>0</v>
      </c>
      <c r="F30" s="172"/>
      <c r="G30" s="128">
        <f>'臺中'!E29</f>
        <v>0</v>
      </c>
      <c r="H30" s="124">
        <v>0</v>
      </c>
      <c r="I30" s="171">
        <v>0</v>
      </c>
      <c r="J30" s="172"/>
      <c r="K30" s="95">
        <f>'臺中'!H29</f>
        <v>0</v>
      </c>
      <c r="N30" s="206">
        <f>C30/$C$24*100</f>
        <v>0</v>
      </c>
      <c r="O30" s="98" t="e">
        <f>G30/$G$24*100</f>
        <v>#DIV/0!</v>
      </c>
    </row>
    <row r="31" spans="2:15" s="71" customFormat="1" ht="12.75" customHeight="1">
      <c r="B31" s="167" t="s">
        <v>27</v>
      </c>
      <c r="C31" s="128">
        <f>'臺南'!B31</f>
        <v>0</v>
      </c>
      <c r="D31" s="128">
        <v>0</v>
      </c>
      <c r="E31" s="173">
        <v>0</v>
      </c>
      <c r="F31" s="172"/>
      <c r="G31" s="128">
        <f>'臺南'!E31</f>
        <v>0</v>
      </c>
      <c r="H31" s="124">
        <v>0</v>
      </c>
      <c r="I31" s="171">
        <v>0</v>
      </c>
      <c r="J31" s="172"/>
      <c r="K31" s="95">
        <f>'臺南'!H31</f>
        <v>0</v>
      </c>
      <c r="N31" s="206">
        <f>C31/$C$24*100</f>
        <v>0</v>
      </c>
      <c r="O31" s="98" t="e">
        <f>G31/$G$24*100</f>
        <v>#DIV/0!</v>
      </c>
    </row>
    <row r="32" spans="2:15" s="71" customFormat="1" ht="12.75" customHeight="1">
      <c r="B32" s="167" t="s">
        <v>58</v>
      </c>
      <c r="C32" s="128">
        <f>'高雄'!B34</f>
        <v>0</v>
      </c>
      <c r="D32" s="128">
        <v>0</v>
      </c>
      <c r="E32" s="173">
        <v>0</v>
      </c>
      <c r="F32" s="172"/>
      <c r="G32" s="128">
        <f>'高雄'!E34</f>
        <v>0</v>
      </c>
      <c r="H32" s="124">
        <v>0</v>
      </c>
      <c r="I32" s="171">
        <v>0</v>
      </c>
      <c r="J32" s="172"/>
      <c r="K32" s="95">
        <f>'高雄'!H34</f>
        <v>0</v>
      </c>
      <c r="L32" s="78"/>
      <c r="M32" s="78"/>
      <c r="N32" s="206">
        <f>C32/$C$24*100</f>
        <v>0</v>
      </c>
      <c r="O32" s="98" t="e">
        <f>G32/$G$24*100</f>
        <v>#DIV/0!</v>
      </c>
    </row>
    <row r="33" spans="2:15" s="71" customFormat="1" ht="12.75" customHeight="1">
      <c r="B33" s="166" t="s">
        <v>11</v>
      </c>
      <c r="C33" s="128">
        <f>'宜蘭'!B24</f>
        <v>0</v>
      </c>
      <c r="D33" s="128">
        <v>0</v>
      </c>
      <c r="E33" s="173">
        <v>0</v>
      </c>
      <c r="F33" s="172"/>
      <c r="G33" s="128">
        <f>'宜蘭'!E24</f>
        <v>0</v>
      </c>
      <c r="H33" s="124">
        <v>0</v>
      </c>
      <c r="I33" s="171">
        <v>0</v>
      </c>
      <c r="J33" s="172"/>
      <c r="K33" s="95">
        <f>'宜蘭'!H24</f>
        <v>0</v>
      </c>
      <c r="N33" s="206">
        <f aca="true" t="shared" si="0" ref="N33:N49">C33/$C$24*100</f>
        <v>0</v>
      </c>
      <c r="O33" s="98" t="e">
        <f aca="true" t="shared" si="1" ref="O33:O49">G33/$G$24*100</f>
        <v>#DIV/0!</v>
      </c>
    </row>
    <row r="34" spans="2:15" s="71" customFormat="1" ht="12.75" customHeight="1">
      <c r="B34" s="166" t="s">
        <v>12</v>
      </c>
      <c r="C34" s="128">
        <f>'桃園'!B24</f>
        <v>0</v>
      </c>
      <c r="D34" s="128">
        <v>0</v>
      </c>
      <c r="E34" s="173">
        <v>0</v>
      </c>
      <c r="F34" s="172"/>
      <c r="G34" s="128">
        <f>'桃園'!E24</f>
        <v>0</v>
      </c>
      <c r="H34" s="124">
        <v>0</v>
      </c>
      <c r="I34" s="171">
        <v>0</v>
      </c>
      <c r="J34" s="172"/>
      <c r="K34" s="95">
        <f>'桃園'!H24</f>
        <v>0</v>
      </c>
      <c r="N34" s="206">
        <f t="shared" si="0"/>
        <v>0</v>
      </c>
      <c r="O34" s="98" t="e">
        <f t="shared" si="1"/>
        <v>#DIV/0!</v>
      </c>
    </row>
    <row r="35" spans="2:15" s="71" customFormat="1" ht="12.75" customHeight="1">
      <c r="B35" s="166" t="s">
        <v>13</v>
      </c>
      <c r="C35" s="128">
        <f>'新竹'!B24</f>
        <v>0</v>
      </c>
      <c r="D35" s="128">
        <v>0</v>
      </c>
      <c r="E35" s="173">
        <v>0</v>
      </c>
      <c r="F35" s="172"/>
      <c r="G35" s="128">
        <f>'新竹'!E24</f>
        <v>0</v>
      </c>
      <c r="H35" s="124">
        <v>0</v>
      </c>
      <c r="I35" s="171">
        <v>0</v>
      </c>
      <c r="J35" s="172"/>
      <c r="K35" s="95">
        <f>'新竹'!H24</f>
        <v>0</v>
      </c>
      <c r="N35" s="206">
        <f t="shared" si="0"/>
        <v>0</v>
      </c>
      <c r="O35" s="98" t="e">
        <f t="shared" si="1"/>
        <v>#DIV/0!</v>
      </c>
    </row>
    <row r="36" spans="2:15" s="71" customFormat="1" ht="12.75" customHeight="1">
      <c r="B36" s="166" t="s">
        <v>14</v>
      </c>
      <c r="C36" s="128">
        <f>'苗栗'!B24</f>
        <v>0</v>
      </c>
      <c r="D36" s="128">
        <v>0</v>
      </c>
      <c r="E36" s="173">
        <v>0</v>
      </c>
      <c r="F36" s="172"/>
      <c r="G36" s="128">
        <f>'苗栗'!E24</f>
        <v>0</v>
      </c>
      <c r="H36" s="124">
        <v>0</v>
      </c>
      <c r="I36" s="171">
        <v>0</v>
      </c>
      <c r="J36" s="172"/>
      <c r="K36" s="95">
        <f>'苗栗'!H24</f>
        <v>0</v>
      </c>
      <c r="N36" s="206">
        <f t="shared" si="0"/>
        <v>0</v>
      </c>
      <c r="O36" s="98" t="e">
        <f t="shared" si="1"/>
        <v>#DIV/0!</v>
      </c>
    </row>
    <row r="37" spans="2:15" s="71" customFormat="1" ht="12.75" customHeight="1">
      <c r="B37" s="166" t="s">
        <v>15</v>
      </c>
      <c r="C37" s="128">
        <f>'彰化'!B24</f>
        <v>0</v>
      </c>
      <c r="D37" s="128">
        <v>0</v>
      </c>
      <c r="E37" s="173">
        <v>0</v>
      </c>
      <c r="F37" s="172"/>
      <c r="G37" s="128">
        <f>'彰化'!E24</f>
        <v>0</v>
      </c>
      <c r="H37" s="124">
        <v>0</v>
      </c>
      <c r="I37" s="171">
        <v>0</v>
      </c>
      <c r="J37" s="172"/>
      <c r="K37" s="95">
        <f>'彰化'!H24</f>
        <v>0</v>
      </c>
      <c r="L37" s="191"/>
      <c r="N37" s="206">
        <f t="shared" si="0"/>
        <v>0</v>
      </c>
      <c r="O37" s="98" t="e">
        <f t="shared" si="1"/>
        <v>#DIV/0!</v>
      </c>
    </row>
    <row r="38" spans="2:15" s="71" customFormat="1" ht="12.75" customHeight="1">
      <c r="B38" s="166" t="s">
        <v>16</v>
      </c>
      <c r="C38" s="128">
        <f>0</f>
        <v>0</v>
      </c>
      <c r="D38" s="128">
        <v>0</v>
      </c>
      <c r="E38" s="173">
        <v>0</v>
      </c>
      <c r="F38" s="172"/>
      <c r="G38" s="128">
        <f>0</f>
        <v>0</v>
      </c>
      <c r="H38" s="124">
        <v>0</v>
      </c>
      <c r="I38" s="171">
        <v>0</v>
      </c>
      <c r="J38" s="172"/>
      <c r="K38" s="95">
        <f>0</f>
        <v>0</v>
      </c>
      <c r="N38" s="206">
        <f t="shared" si="0"/>
        <v>0</v>
      </c>
      <c r="O38" s="98" t="e">
        <f t="shared" si="1"/>
        <v>#DIV/0!</v>
      </c>
    </row>
    <row r="39" spans="2:15" s="71" customFormat="1" ht="12.75" customHeight="1">
      <c r="B39" s="166" t="s">
        <v>17</v>
      </c>
      <c r="C39" s="128">
        <f>'雲林'!B24</f>
        <v>0</v>
      </c>
      <c r="D39" s="128">
        <v>0</v>
      </c>
      <c r="E39" s="173">
        <v>0</v>
      </c>
      <c r="F39" s="172"/>
      <c r="G39" s="128">
        <f>'雲林'!E24</f>
        <v>0</v>
      </c>
      <c r="H39" s="124">
        <v>0</v>
      </c>
      <c r="I39" s="171">
        <v>0</v>
      </c>
      <c r="J39" s="172"/>
      <c r="K39" s="95">
        <f>'雲林'!H24</f>
        <v>0</v>
      </c>
      <c r="L39" s="191"/>
      <c r="N39" s="206">
        <f t="shared" si="0"/>
        <v>0</v>
      </c>
      <c r="O39" s="98" t="e">
        <f t="shared" si="1"/>
        <v>#DIV/0!</v>
      </c>
    </row>
    <row r="40" spans="2:15" s="71" customFormat="1" ht="12.75" customHeight="1">
      <c r="B40" s="166" t="s">
        <v>18</v>
      </c>
      <c r="C40" s="128">
        <f>'嘉義'!B25</f>
        <v>0</v>
      </c>
      <c r="D40" s="128">
        <v>0</v>
      </c>
      <c r="E40" s="173">
        <v>0</v>
      </c>
      <c r="F40" s="172"/>
      <c r="G40" s="128">
        <f>'嘉義'!E25</f>
        <v>0</v>
      </c>
      <c r="H40" s="124">
        <v>0</v>
      </c>
      <c r="I40" s="171">
        <v>0</v>
      </c>
      <c r="J40" s="172"/>
      <c r="K40" s="95">
        <f>'嘉義'!H25</f>
        <v>0</v>
      </c>
      <c r="N40" s="206">
        <f t="shared" si="0"/>
        <v>0</v>
      </c>
      <c r="O40" s="98" t="e">
        <f t="shared" si="1"/>
        <v>#DIV/0!</v>
      </c>
    </row>
    <row r="41" spans="2:15" s="71" customFormat="1" ht="12.75" customHeight="1">
      <c r="B41" s="166" t="s">
        <v>19</v>
      </c>
      <c r="C41" s="128">
        <f>'屏東'!B24</f>
        <v>1600</v>
      </c>
      <c r="D41" s="123">
        <f>RANK(C41,$C$28:$C$49,0)</f>
        <v>1</v>
      </c>
      <c r="E41" s="173">
        <v>1600</v>
      </c>
      <c r="F41" s="172"/>
      <c r="G41" s="128">
        <f>'屏東'!E24</f>
        <v>0</v>
      </c>
      <c r="H41" s="124">
        <v>0</v>
      </c>
      <c r="I41" s="171">
        <v>0</v>
      </c>
      <c r="J41" s="172"/>
      <c r="K41" s="95">
        <f>'屏東'!H24</f>
        <v>101000</v>
      </c>
      <c r="N41" s="206">
        <f t="shared" si="0"/>
        <v>100</v>
      </c>
      <c r="O41" s="98" t="e">
        <f t="shared" si="1"/>
        <v>#DIV/0!</v>
      </c>
    </row>
    <row r="42" spans="2:15" s="71" customFormat="1" ht="12.75" customHeight="1">
      <c r="B42" s="166" t="s">
        <v>20</v>
      </c>
      <c r="C42" s="128">
        <f>'臺東'!B24</f>
        <v>0</v>
      </c>
      <c r="D42" s="128">
        <v>0</v>
      </c>
      <c r="E42" s="173">
        <v>0</v>
      </c>
      <c r="F42" s="172"/>
      <c r="G42" s="128">
        <f>'臺東'!E24</f>
        <v>0</v>
      </c>
      <c r="H42" s="124">
        <v>0</v>
      </c>
      <c r="I42" s="171">
        <v>0</v>
      </c>
      <c r="J42" s="146"/>
      <c r="K42" s="95">
        <f>'臺東'!H24</f>
        <v>0</v>
      </c>
      <c r="N42" s="206">
        <f t="shared" si="0"/>
        <v>0</v>
      </c>
      <c r="O42" s="98" t="e">
        <f t="shared" si="1"/>
        <v>#DIV/0!</v>
      </c>
    </row>
    <row r="43" spans="2:15" s="71" customFormat="1" ht="12.75" customHeight="1">
      <c r="B43" s="166" t="s">
        <v>21</v>
      </c>
      <c r="C43" s="128">
        <f>'花蓮'!B24</f>
        <v>0</v>
      </c>
      <c r="D43" s="128">
        <v>0</v>
      </c>
      <c r="E43" s="173">
        <v>0</v>
      </c>
      <c r="F43" s="172"/>
      <c r="G43" s="128">
        <f>'花蓮'!E24</f>
        <v>0</v>
      </c>
      <c r="H43" s="124">
        <v>0</v>
      </c>
      <c r="I43" s="171">
        <v>0</v>
      </c>
      <c r="J43" s="172"/>
      <c r="K43" s="95">
        <f>'花蓮'!H24</f>
        <v>0</v>
      </c>
      <c r="N43" s="206">
        <f t="shared" si="0"/>
        <v>0</v>
      </c>
      <c r="O43" s="98" t="e">
        <f t="shared" si="1"/>
        <v>#DIV/0!</v>
      </c>
    </row>
    <row r="44" spans="2:15" s="71" customFormat="1" ht="12.75" customHeight="1">
      <c r="B44" s="166" t="s">
        <v>22</v>
      </c>
      <c r="C44" s="128">
        <f>'澎湖'!B26</f>
        <v>0</v>
      </c>
      <c r="D44" s="128">
        <v>0</v>
      </c>
      <c r="E44" s="173">
        <v>0</v>
      </c>
      <c r="F44" s="172"/>
      <c r="G44" s="128">
        <f>'澎湖'!E26</f>
        <v>0</v>
      </c>
      <c r="H44" s="124">
        <v>0</v>
      </c>
      <c r="I44" s="171">
        <v>0</v>
      </c>
      <c r="J44" s="172"/>
      <c r="K44" s="95">
        <f>'澎湖'!H26</f>
        <v>0</v>
      </c>
      <c r="N44" s="206">
        <f t="shared" si="0"/>
        <v>0</v>
      </c>
      <c r="O44" s="98" t="e">
        <f t="shared" si="1"/>
        <v>#DIV/0!</v>
      </c>
    </row>
    <row r="45" spans="2:15" s="71" customFormat="1" ht="12.75" customHeight="1">
      <c r="B45" s="166" t="s">
        <v>23</v>
      </c>
      <c r="C45" s="128">
        <f>0</f>
        <v>0</v>
      </c>
      <c r="D45" s="128">
        <v>0</v>
      </c>
      <c r="E45" s="173">
        <v>0</v>
      </c>
      <c r="F45" s="172"/>
      <c r="G45" s="128">
        <f>0</f>
        <v>0</v>
      </c>
      <c r="H45" s="124">
        <v>0</v>
      </c>
      <c r="I45" s="171">
        <v>0</v>
      </c>
      <c r="J45" s="172"/>
      <c r="K45" s="95">
        <f>0</f>
        <v>0</v>
      </c>
      <c r="N45" s="206">
        <f t="shared" si="0"/>
        <v>0</v>
      </c>
      <c r="O45" s="98" t="e">
        <f t="shared" si="1"/>
        <v>#DIV/0!</v>
      </c>
    </row>
    <row r="46" spans="2:15" s="71" customFormat="1" ht="12.75" customHeight="1">
      <c r="B46" s="166" t="s">
        <v>24</v>
      </c>
      <c r="C46" s="128">
        <f>'竹市'!B34</f>
        <v>0</v>
      </c>
      <c r="D46" s="128">
        <v>0</v>
      </c>
      <c r="E46" s="173">
        <v>0</v>
      </c>
      <c r="F46" s="172"/>
      <c r="G46" s="128">
        <f>'竹市'!E34</f>
        <v>0</v>
      </c>
      <c r="H46" s="124">
        <v>0</v>
      </c>
      <c r="I46" s="171">
        <v>0</v>
      </c>
      <c r="J46" s="172"/>
      <c r="K46" s="95">
        <f>'竹市'!H34</f>
        <v>0</v>
      </c>
      <c r="N46" s="206">
        <f t="shared" si="0"/>
        <v>0</v>
      </c>
      <c r="O46" s="98" t="e">
        <f t="shared" si="1"/>
        <v>#DIV/0!</v>
      </c>
    </row>
    <row r="47" spans="2:15" s="71" customFormat="1" ht="12.75" customHeight="1">
      <c r="B47" s="166" t="s">
        <v>26</v>
      </c>
      <c r="C47" s="128">
        <f>0</f>
        <v>0</v>
      </c>
      <c r="D47" s="128">
        <v>0</v>
      </c>
      <c r="E47" s="173">
        <v>0</v>
      </c>
      <c r="F47" s="172"/>
      <c r="G47" s="128">
        <f>0</f>
        <v>0</v>
      </c>
      <c r="H47" s="124">
        <v>0</v>
      </c>
      <c r="I47" s="171">
        <v>0</v>
      </c>
      <c r="J47" s="172"/>
      <c r="K47" s="95">
        <f>0</f>
        <v>0</v>
      </c>
      <c r="N47" s="206">
        <f t="shared" si="0"/>
        <v>0</v>
      </c>
      <c r="O47" s="98" t="e">
        <f t="shared" si="1"/>
        <v>#DIV/0!</v>
      </c>
    </row>
    <row r="48" spans="2:15" s="71" customFormat="1" ht="12.75" customHeight="1">
      <c r="B48" s="168" t="s">
        <v>59</v>
      </c>
      <c r="C48" s="128">
        <f>'金門縣'!B29</f>
        <v>0</v>
      </c>
      <c r="D48" s="128">
        <v>0</v>
      </c>
      <c r="E48" s="173">
        <v>0</v>
      </c>
      <c r="F48" s="172"/>
      <c r="G48" s="128">
        <f>'金門縣'!E29</f>
        <v>0</v>
      </c>
      <c r="H48" s="124">
        <v>0</v>
      </c>
      <c r="I48" s="171">
        <v>0</v>
      </c>
      <c r="J48" s="172"/>
      <c r="K48" s="95">
        <f>'金門縣'!H29</f>
        <v>0</v>
      </c>
      <c r="L48" s="78"/>
      <c r="M48" s="78"/>
      <c r="N48" s="206">
        <f t="shared" si="0"/>
        <v>0</v>
      </c>
      <c r="O48" s="98" t="e">
        <f t="shared" si="1"/>
        <v>#DIV/0!</v>
      </c>
    </row>
    <row r="49" spans="2:15" s="71" customFormat="1" ht="12.75" customHeight="1">
      <c r="B49" s="168" t="s">
        <v>60</v>
      </c>
      <c r="C49" s="128">
        <f>'連江縣'!B29</f>
        <v>0</v>
      </c>
      <c r="D49" s="128">
        <v>0</v>
      </c>
      <c r="E49" s="173">
        <v>0</v>
      </c>
      <c r="F49" s="172"/>
      <c r="G49" s="128">
        <f>'連江縣'!E29</f>
        <v>0</v>
      </c>
      <c r="H49" s="128">
        <v>0</v>
      </c>
      <c r="I49" s="171">
        <v>0</v>
      </c>
      <c r="J49" s="172"/>
      <c r="K49" s="95">
        <f>'連江縣'!H29</f>
        <v>0</v>
      </c>
      <c r="L49" s="78"/>
      <c r="M49" s="78"/>
      <c r="N49" s="206">
        <f t="shared" si="0"/>
        <v>0</v>
      </c>
      <c r="O49" s="98" t="e">
        <f t="shared" si="1"/>
        <v>#DIV/0!</v>
      </c>
    </row>
    <row r="50" spans="2:12" s="71" customFormat="1" ht="7.5" customHeight="1">
      <c r="B50" s="64"/>
      <c r="C50" s="129"/>
      <c r="D50" s="129"/>
      <c r="E50" s="228"/>
      <c r="F50" s="228"/>
      <c r="G50" s="129"/>
      <c r="H50" s="129"/>
      <c r="I50" s="228"/>
      <c r="J50" s="228"/>
      <c r="K50" s="96"/>
      <c r="L50" s="186"/>
    </row>
    <row r="51" spans="2:11" s="72" customFormat="1" ht="14.25" customHeight="1">
      <c r="B51" s="13" t="s">
        <v>63</v>
      </c>
      <c r="C51" s="97"/>
      <c r="D51" s="97"/>
      <c r="E51" s="97"/>
      <c r="F51" s="97"/>
      <c r="G51" s="97"/>
      <c r="H51" s="97"/>
      <c r="I51" s="97"/>
      <c r="J51" s="97"/>
      <c r="K51" s="97"/>
    </row>
    <row r="52" spans="2:11" s="72" customFormat="1" ht="13.5" customHeight="1">
      <c r="B52" s="13" t="s">
        <v>91</v>
      </c>
      <c r="C52" s="97"/>
      <c r="D52" s="97"/>
      <c r="E52" s="97"/>
      <c r="F52" s="97"/>
      <c r="G52" s="97"/>
      <c r="H52" s="97"/>
      <c r="I52" s="97"/>
      <c r="J52" s="97"/>
      <c r="K52" s="97"/>
    </row>
    <row r="53" spans="2:11" s="72" customFormat="1" ht="15" customHeight="1">
      <c r="B53" s="13" t="s">
        <v>94</v>
      </c>
      <c r="C53" s="97"/>
      <c r="D53" s="97"/>
      <c r="E53" s="97"/>
      <c r="F53" s="97"/>
      <c r="G53" s="97"/>
      <c r="H53" s="97"/>
      <c r="I53" s="97"/>
      <c r="J53" s="97"/>
      <c r="K53" s="97"/>
    </row>
    <row r="54" spans="2:8" ht="14.25" customHeight="1">
      <c r="B54" s="13"/>
      <c r="H54" s="188"/>
    </row>
  </sheetData>
  <mergeCells count="9">
    <mergeCell ref="E15:F15"/>
    <mergeCell ref="I15:J15"/>
    <mergeCell ref="I50:J50"/>
    <mergeCell ref="E50:F50"/>
    <mergeCell ref="I25:J25"/>
    <mergeCell ref="I26:J26"/>
    <mergeCell ref="I27:J27"/>
    <mergeCell ref="E27:F27"/>
    <mergeCell ref="E25:F25"/>
  </mergeCells>
  <printOptions verticalCentered="1"/>
  <pageMargins left="0.5905511811023623" right="0.7874015748031497" top="0.5118110236220472" bottom="0.5118110236220472" header="0.31496062992125984" footer="0.31496062992125984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I32"/>
  <sheetViews>
    <sheetView zoomScale="78" zoomScaleNormal="78" workbookViewId="0" topLeftCell="A1">
      <selection activeCell="A19" sqref="A19:IV19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50390625" style="22" customWidth="1"/>
    <col min="10" max="16384" width="14.875" style="22" customWidth="1"/>
  </cols>
  <sheetData>
    <row r="1" spans="1:8" s="17" customFormat="1" ht="57.75" customHeight="1">
      <c r="A1" s="15" t="s">
        <v>109</v>
      </c>
      <c r="B1" s="15"/>
      <c r="C1" s="16"/>
      <c r="D1" s="16"/>
      <c r="E1" s="16"/>
      <c r="F1" s="16"/>
      <c r="G1" s="16"/>
      <c r="H1" s="16"/>
    </row>
    <row r="2" spans="1:9" s="17" customFormat="1" ht="21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  <c r="I2" s="192"/>
    </row>
    <row r="3" spans="1:9" ht="15.75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  <c r="I3" s="193"/>
    </row>
    <row r="4" spans="1:8" ht="13.5" customHeight="1" hidden="1">
      <c r="A4" s="9" t="s">
        <v>31</v>
      </c>
      <c r="B4" s="9"/>
      <c r="C4" s="24" t="s">
        <v>28</v>
      </c>
      <c r="D4" s="25" t="s">
        <v>28</v>
      </c>
      <c r="E4" s="25"/>
      <c r="F4" s="25" t="s">
        <v>28</v>
      </c>
      <c r="G4" s="25" t="s">
        <v>28</v>
      </c>
      <c r="H4" s="33" t="s">
        <v>28</v>
      </c>
    </row>
    <row r="5" spans="1:8" ht="13.5" customHeight="1" hidden="1">
      <c r="A5" s="9" t="s">
        <v>7</v>
      </c>
      <c r="B5" s="9"/>
      <c r="C5" s="24" t="s">
        <v>28</v>
      </c>
      <c r="D5" s="25">
        <v>2440</v>
      </c>
      <c r="E5" s="25"/>
      <c r="F5" s="25" t="s">
        <v>28</v>
      </c>
      <c r="G5" s="25" t="s">
        <v>28</v>
      </c>
      <c r="H5" s="24">
        <v>29500</v>
      </c>
    </row>
    <row r="6" spans="1:8" ht="13.5" customHeight="1" hidden="1">
      <c r="A6" s="9" t="s">
        <v>8</v>
      </c>
      <c r="B6" s="9"/>
      <c r="C6" s="24" t="s">
        <v>28</v>
      </c>
      <c r="D6" s="25">
        <v>700</v>
      </c>
      <c r="E6" s="25"/>
      <c r="F6" s="25" t="s">
        <v>28</v>
      </c>
      <c r="G6" s="25" t="s">
        <v>28</v>
      </c>
      <c r="H6" s="24">
        <v>1220</v>
      </c>
    </row>
    <row r="7" spans="1:8" ht="13.5" customHeight="1" hidden="1">
      <c r="A7" s="9" t="s">
        <v>9</v>
      </c>
      <c r="B7" s="9"/>
      <c r="C7" s="24">
        <v>0</v>
      </c>
      <c r="D7" s="25">
        <v>706</v>
      </c>
      <c r="E7" s="25"/>
      <c r="F7" s="25" t="s">
        <v>28</v>
      </c>
      <c r="G7" s="25" t="s">
        <v>28</v>
      </c>
      <c r="H7" s="24">
        <v>32320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29</v>
      </c>
      <c r="B9" s="9"/>
      <c r="C9" s="24">
        <v>2220</v>
      </c>
      <c r="D9" s="25">
        <v>12650</v>
      </c>
      <c r="E9" s="25"/>
      <c r="F9" s="25">
        <v>0</v>
      </c>
      <c r="G9" s="25">
        <v>0</v>
      </c>
      <c r="H9" s="24">
        <v>540000</v>
      </c>
    </row>
    <row r="10" spans="1:8" ht="15" customHeight="1" hidden="1">
      <c r="A10" s="9" t="s">
        <v>32</v>
      </c>
      <c r="B10" s="9"/>
      <c r="C10" s="26">
        <v>80</v>
      </c>
      <c r="D10" s="26">
        <v>325</v>
      </c>
      <c r="E10" s="26"/>
      <c r="F10" s="26">
        <v>0</v>
      </c>
      <c r="G10" s="26">
        <v>0</v>
      </c>
      <c r="H10" s="26">
        <v>5950</v>
      </c>
    </row>
    <row r="11" spans="1:8" ht="15" customHeight="1" hidden="1">
      <c r="A11" s="9" t="s">
        <v>34</v>
      </c>
      <c r="B11" s="42">
        <f>SUM(C11,D11)</f>
        <v>130</v>
      </c>
      <c r="C11" s="42">
        <v>0</v>
      </c>
      <c r="D11" s="42">
        <v>130</v>
      </c>
      <c r="E11" s="42">
        <f aca="true" t="shared" si="0" ref="E11:E18">SUM(F11,G11)</f>
        <v>0</v>
      </c>
      <c r="F11" s="39">
        <v>0</v>
      </c>
      <c r="G11" s="39">
        <v>0</v>
      </c>
      <c r="H11" s="39">
        <v>1350</v>
      </c>
    </row>
    <row r="12" spans="1:8" ht="15" customHeight="1" hidden="1">
      <c r="A12" s="9" t="s">
        <v>41</v>
      </c>
      <c r="B12" s="42">
        <f aca="true" t="shared" si="1" ref="B12:B27">SUM(C12,D12)</f>
        <v>150</v>
      </c>
      <c r="C12" s="42">
        <v>0</v>
      </c>
      <c r="D12" s="42">
        <v>150</v>
      </c>
      <c r="E12" s="42">
        <f t="shared" si="0"/>
        <v>0</v>
      </c>
      <c r="F12" s="39">
        <v>0</v>
      </c>
      <c r="G12" s="39">
        <v>0</v>
      </c>
      <c r="H12" s="39">
        <v>64498</v>
      </c>
    </row>
    <row r="13" spans="1:8" ht="15" customHeight="1" hidden="1">
      <c r="A13" s="152" t="s">
        <v>74</v>
      </c>
      <c r="B13" s="42">
        <f t="shared" si="1"/>
        <v>400</v>
      </c>
      <c r="C13" s="42">
        <v>0</v>
      </c>
      <c r="D13" s="42">
        <v>400</v>
      </c>
      <c r="E13" s="42">
        <f t="shared" si="0"/>
        <v>0</v>
      </c>
      <c r="F13" s="39">
        <v>0</v>
      </c>
      <c r="G13" s="39">
        <v>0</v>
      </c>
      <c r="H13" s="39">
        <v>8000</v>
      </c>
    </row>
    <row r="14" spans="1:8" ht="15" customHeight="1" hidden="1">
      <c r="A14" s="152" t="s">
        <v>75</v>
      </c>
      <c r="B14" s="42">
        <f t="shared" si="1"/>
        <v>150</v>
      </c>
      <c r="C14" s="42">
        <v>0</v>
      </c>
      <c r="D14" s="42">
        <v>150</v>
      </c>
      <c r="E14" s="42">
        <f t="shared" si="0"/>
        <v>0</v>
      </c>
      <c r="F14" s="39">
        <v>0</v>
      </c>
      <c r="G14" s="39">
        <v>0</v>
      </c>
      <c r="H14" s="39">
        <v>6700</v>
      </c>
    </row>
    <row r="15" spans="1:8" ht="15" customHeight="1" hidden="1">
      <c r="A15" s="152" t="s">
        <v>76</v>
      </c>
      <c r="B15" s="42">
        <f t="shared" si="1"/>
        <v>0</v>
      </c>
      <c r="C15" s="42"/>
      <c r="D15" s="42"/>
      <c r="E15" s="42">
        <f t="shared" si="0"/>
        <v>0</v>
      </c>
      <c r="F15" s="39"/>
      <c r="G15" s="39"/>
      <c r="H15" s="39">
        <v>3862</v>
      </c>
    </row>
    <row r="16" spans="1:8" ht="15" customHeight="1" hidden="1">
      <c r="A16" s="152" t="s">
        <v>77</v>
      </c>
      <c r="B16" s="42">
        <f t="shared" si="1"/>
        <v>0</v>
      </c>
      <c r="C16" s="42"/>
      <c r="D16" s="42"/>
      <c r="E16" s="42">
        <f t="shared" si="0"/>
        <v>0</v>
      </c>
      <c r="F16" s="39"/>
      <c r="G16" s="39"/>
      <c r="H16" s="39">
        <v>0</v>
      </c>
    </row>
    <row r="17" spans="1:8" ht="15" customHeight="1" hidden="1">
      <c r="A17" s="152" t="s">
        <v>78</v>
      </c>
      <c r="B17" s="42">
        <f t="shared" si="1"/>
        <v>244</v>
      </c>
      <c r="C17" s="42">
        <v>244</v>
      </c>
      <c r="D17" s="42"/>
      <c r="E17" s="42">
        <f t="shared" si="0"/>
        <v>0</v>
      </c>
      <c r="F17" s="39">
        <v>0</v>
      </c>
      <c r="G17" s="39"/>
      <c r="H17" s="39">
        <v>7809</v>
      </c>
    </row>
    <row r="18" spans="1:8" ht="15" customHeight="1" hidden="1">
      <c r="A18" s="152" t="s">
        <v>80</v>
      </c>
      <c r="B18" s="42">
        <f t="shared" si="1"/>
        <v>0</v>
      </c>
      <c r="C18" s="42">
        <v>0</v>
      </c>
      <c r="D18" s="42"/>
      <c r="E18" s="42">
        <f t="shared" si="0"/>
        <v>0</v>
      </c>
      <c r="F18" s="39">
        <v>0</v>
      </c>
      <c r="G18" s="39"/>
      <c r="H18" s="39">
        <v>0</v>
      </c>
    </row>
    <row r="19" spans="1:8" ht="15" customHeight="1" hidden="1">
      <c r="A19" s="152" t="s">
        <v>88</v>
      </c>
      <c r="B19" s="42">
        <f>SUM(C19,D19)</f>
        <v>0</v>
      </c>
      <c r="C19" s="42">
        <v>0</v>
      </c>
      <c r="D19" s="42"/>
      <c r="E19" s="42">
        <f>SUM(F19,G19)</f>
        <v>0</v>
      </c>
      <c r="F19" s="39">
        <v>0</v>
      </c>
      <c r="G19" s="39"/>
      <c r="H19" s="39">
        <v>0</v>
      </c>
    </row>
    <row r="20" spans="1:8" ht="15" customHeight="1">
      <c r="A20" s="152" t="s">
        <v>90</v>
      </c>
      <c r="B20" s="42">
        <f>SUM(C20,D20)</f>
        <v>0</v>
      </c>
      <c r="C20" s="215">
        <v>0</v>
      </c>
      <c r="D20" s="216"/>
      <c r="E20" s="42">
        <f>SUM(F20,G20)</f>
        <v>0</v>
      </c>
      <c r="F20" s="215">
        <v>0</v>
      </c>
      <c r="G20" s="217"/>
      <c r="H20" s="39">
        <v>0</v>
      </c>
    </row>
    <row r="21" spans="1:9" ht="15" customHeight="1">
      <c r="A21" s="152" t="s">
        <v>93</v>
      </c>
      <c r="B21" s="42">
        <f>SUM(C21,D21)</f>
        <v>0</v>
      </c>
      <c r="C21" s="215">
        <v>0</v>
      </c>
      <c r="D21" s="216"/>
      <c r="E21" s="42">
        <f>SUM(F21,G21)</f>
        <v>0</v>
      </c>
      <c r="F21" s="215">
        <v>0</v>
      </c>
      <c r="G21" s="217"/>
      <c r="H21" s="39">
        <v>100</v>
      </c>
      <c r="I21" s="191" t="s">
        <v>95</v>
      </c>
    </row>
    <row r="22" spans="1:9" ht="15" customHeight="1">
      <c r="A22" s="152" t="s">
        <v>97</v>
      </c>
      <c r="B22" s="42">
        <v>370</v>
      </c>
      <c r="C22" s="263">
        <v>370</v>
      </c>
      <c r="D22" s="264"/>
      <c r="E22" s="42">
        <v>0</v>
      </c>
      <c r="F22" s="243">
        <v>0</v>
      </c>
      <c r="G22" s="244"/>
      <c r="H22" s="39">
        <v>800</v>
      </c>
      <c r="I22" s="191"/>
    </row>
    <row r="23" spans="1:9" ht="15" customHeight="1">
      <c r="A23" s="152" t="s">
        <v>100</v>
      </c>
      <c r="B23" s="42">
        <v>0</v>
      </c>
      <c r="C23" s="263">
        <v>370</v>
      </c>
      <c r="D23" s="264"/>
      <c r="E23" s="42">
        <v>0</v>
      </c>
      <c r="F23" s="243">
        <v>0</v>
      </c>
      <c r="G23" s="244"/>
      <c r="H23" s="39">
        <v>0</v>
      </c>
      <c r="I23" s="191"/>
    </row>
    <row r="24" spans="1:9" ht="15" customHeight="1">
      <c r="A24" s="152" t="s">
        <v>103</v>
      </c>
      <c r="B24" s="42">
        <v>0</v>
      </c>
      <c r="C24" s="263">
        <v>370</v>
      </c>
      <c r="D24" s="264"/>
      <c r="E24" s="42">
        <v>0</v>
      </c>
      <c r="F24" s="243">
        <v>1</v>
      </c>
      <c r="G24" s="244"/>
      <c r="H24" s="39">
        <v>0</v>
      </c>
      <c r="I24" s="191"/>
    </row>
    <row r="25" spans="1:9" ht="15" customHeight="1">
      <c r="A25" s="34"/>
      <c r="B25" s="144"/>
      <c r="C25" s="265"/>
      <c r="D25" s="266"/>
      <c r="E25" s="144"/>
      <c r="F25" s="213"/>
      <c r="G25" s="214"/>
      <c r="H25" s="46"/>
      <c r="I25" s="194"/>
    </row>
    <row r="26" spans="1:8" ht="15" customHeight="1" hidden="1">
      <c r="A26" s="30"/>
      <c r="B26" s="56"/>
      <c r="C26" s="31"/>
      <c r="D26" s="30"/>
      <c r="E26" s="56"/>
      <c r="F26" s="31"/>
      <c r="G26" s="30"/>
      <c r="H26" s="31"/>
    </row>
    <row r="27" spans="1:8" ht="15" customHeight="1" hidden="1">
      <c r="A27" s="36" t="s">
        <v>30</v>
      </c>
      <c r="B27" s="144">
        <f t="shared" si="1"/>
        <v>370</v>
      </c>
      <c r="C27" s="249">
        <v>370</v>
      </c>
      <c r="D27" s="250"/>
      <c r="E27" s="144">
        <f>SUM(F27,G27)</f>
        <v>0</v>
      </c>
      <c r="F27" s="234">
        <v>0</v>
      </c>
      <c r="G27" s="235"/>
      <c r="H27" s="35">
        <v>800</v>
      </c>
    </row>
    <row r="28" spans="1:7" ht="16.5">
      <c r="A28" s="22" t="s">
        <v>92</v>
      </c>
      <c r="C28" s="38"/>
      <c r="D28" s="38"/>
      <c r="E28" s="38"/>
      <c r="F28" s="38"/>
      <c r="G28" s="38"/>
    </row>
    <row r="29" spans="1:7" ht="16.5">
      <c r="A29" s="22" t="s">
        <v>96</v>
      </c>
      <c r="C29" s="38"/>
      <c r="D29" s="38"/>
      <c r="E29" s="38"/>
      <c r="F29" s="38"/>
      <c r="G29" s="38"/>
    </row>
    <row r="32" ht="16.5">
      <c r="A32" s="13"/>
    </row>
  </sheetData>
  <mergeCells count="14">
    <mergeCell ref="C20:D20"/>
    <mergeCell ref="F20:G20"/>
    <mergeCell ref="C21:D21"/>
    <mergeCell ref="F21:G21"/>
    <mergeCell ref="C27:D27"/>
    <mergeCell ref="F27:G27"/>
    <mergeCell ref="C22:D22"/>
    <mergeCell ref="F22:G22"/>
    <mergeCell ref="C25:D25"/>
    <mergeCell ref="F25:G25"/>
    <mergeCell ref="C23:D23"/>
    <mergeCell ref="F23:G23"/>
    <mergeCell ref="C24:D24"/>
    <mergeCell ref="F24:G24"/>
  </mergeCells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I33"/>
  <sheetViews>
    <sheetView zoomScale="78" zoomScaleNormal="78" workbookViewId="0" topLeftCell="A1">
      <selection activeCell="A19" sqref="A19:IV19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50390625" style="22" customWidth="1"/>
    <col min="10" max="16384" width="14.875" style="22" customWidth="1"/>
  </cols>
  <sheetData>
    <row r="1" spans="1:8" s="17" customFormat="1" ht="57.75" customHeight="1">
      <c r="A1" s="15" t="s">
        <v>110</v>
      </c>
      <c r="B1" s="15"/>
      <c r="C1" s="16"/>
      <c r="D1" s="16"/>
      <c r="E1" s="16"/>
      <c r="F1" s="16"/>
      <c r="G1" s="16"/>
      <c r="H1" s="16"/>
    </row>
    <row r="2" spans="1:9" s="17" customFormat="1" ht="23.25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  <c r="I2" s="192"/>
    </row>
    <row r="3" spans="1:9" ht="18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  <c r="I3" s="193"/>
    </row>
    <row r="4" spans="1:8" ht="13.5" customHeight="1" hidden="1">
      <c r="A4" s="23" t="s">
        <v>31</v>
      </c>
      <c r="B4" s="23"/>
      <c r="C4" s="24" t="s">
        <v>28</v>
      </c>
      <c r="D4" s="25" t="s">
        <v>28</v>
      </c>
      <c r="E4" s="25"/>
      <c r="F4" s="25" t="s">
        <v>28</v>
      </c>
      <c r="G4" s="25" t="s">
        <v>28</v>
      </c>
      <c r="H4" s="33">
        <v>3000</v>
      </c>
    </row>
    <row r="5" spans="1:8" ht="13.5" customHeight="1" hidden="1">
      <c r="A5" s="23" t="s">
        <v>7</v>
      </c>
      <c r="B5" s="23"/>
      <c r="C5" s="24">
        <v>166</v>
      </c>
      <c r="D5" s="25">
        <v>56</v>
      </c>
      <c r="E5" s="25"/>
      <c r="F5" s="25" t="s">
        <v>28</v>
      </c>
      <c r="G5" s="25" t="s">
        <v>28</v>
      </c>
      <c r="H5" s="24">
        <v>5100</v>
      </c>
    </row>
    <row r="6" spans="1:8" ht="13.5" customHeight="1" hidden="1">
      <c r="A6" s="23" t="s">
        <v>8</v>
      </c>
      <c r="B6" s="23"/>
      <c r="C6" s="24">
        <v>50</v>
      </c>
      <c r="D6" s="25">
        <v>5</v>
      </c>
      <c r="E6" s="25"/>
      <c r="F6" s="25" t="s">
        <v>28</v>
      </c>
      <c r="G6" s="25" t="s">
        <v>28</v>
      </c>
      <c r="H6" s="24">
        <v>4600</v>
      </c>
    </row>
    <row r="7" spans="1:8" ht="13.5" customHeight="1" hidden="1">
      <c r="A7" s="23" t="s">
        <v>9</v>
      </c>
      <c r="B7" s="23"/>
      <c r="C7" s="24">
        <v>0</v>
      </c>
      <c r="D7" s="25">
        <v>40</v>
      </c>
      <c r="E7" s="25"/>
      <c r="F7" s="25" t="s">
        <v>28</v>
      </c>
      <c r="G7" s="25" t="s">
        <v>28</v>
      </c>
      <c r="H7" s="24">
        <v>5000</v>
      </c>
    </row>
    <row r="8" spans="1:8" ht="15" customHeight="1" hidden="1">
      <c r="A8" s="23" t="s">
        <v>10</v>
      </c>
      <c r="B8" s="23"/>
      <c r="C8" s="24">
        <v>0</v>
      </c>
      <c r="D8" s="25">
        <v>160</v>
      </c>
      <c r="E8" s="25"/>
      <c r="F8" s="25">
        <v>0</v>
      </c>
      <c r="G8" s="25">
        <v>0</v>
      </c>
      <c r="H8" s="24">
        <v>12000</v>
      </c>
    </row>
    <row r="9" spans="1:8" ht="15" customHeight="1" hidden="1">
      <c r="A9" s="23" t="s">
        <v>29</v>
      </c>
      <c r="B9" s="23"/>
      <c r="C9" s="24">
        <v>0</v>
      </c>
      <c r="D9" s="25">
        <v>12595</v>
      </c>
      <c r="E9" s="25"/>
      <c r="F9" s="25">
        <v>0</v>
      </c>
      <c r="G9" s="25">
        <v>0</v>
      </c>
      <c r="H9" s="24">
        <v>181550</v>
      </c>
    </row>
    <row r="10" spans="1:8" ht="15" customHeight="1" hidden="1">
      <c r="A10" s="23" t="s">
        <v>32</v>
      </c>
      <c r="B10" s="23"/>
      <c r="C10" s="26">
        <v>0</v>
      </c>
      <c r="D10" s="26">
        <v>50</v>
      </c>
      <c r="E10" s="26"/>
      <c r="F10" s="26">
        <v>0</v>
      </c>
      <c r="G10" s="26">
        <v>0</v>
      </c>
      <c r="H10" s="26">
        <v>687200</v>
      </c>
    </row>
    <row r="11" spans="1:8" ht="15" customHeight="1" hidden="1">
      <c r="A11" s="23" t="s">
        <v>34</v>
      </c>
      <c r="B11" s="42">
        <f aca="true" t="shared" si="0" ref="B11:B18">SUM(C11,D11)</f>
        <v>22</v>
      </c>
      <c r="C11" s="26">
        <v>0</v>
      </c>
      <c r="D11" s="39">
        <v>22</v>
      </c>
      <c r="E11" s="42">
        <f aca="true" t="shared" si="1" ref="E11:E18">SUM(F11,G11)</f>
        <v>0</v>
      </c>
      <c r="F11" s="39">
        <v>0</v>
      </c>
      <c r="G11" s="39">
        <v>0</v>
      </c>
      <c r="H11" s="39">
        <v>720</v>
      </c>
    </row>
    <row r="12" spans="1:8" ht="15" customHeight="1" hidden="1">
      <c r="A12" s="23" t="s">
        <v>41</v>
      </c>
      <c r="B12" s="42">
        <f t="shared" si="0"/>
        <v>0</v>
      </c>
      <c r="C12" s="26">
        <v>0</v>
      </c>
      <c r="D12" s="39">
        <v>0</v>
      </c>
      <c r="E12" s="42">
        <f t="shared" si="1"/>
        <v>0</v>
      </c>
      <c r="F12" s="39">
        <v>0</v>
      </c>
      <c r="G12" s="39">
        <v>0</v>
      </c>
      <c r="H12" s="39">
        <v>0</v>
      </c>
    </row>
    <row r="13" spans="1:8" ht="15" customHeight="1" hidden="1">
      <c r="A13" s="152" t="s">
        <v>74</v>
      </c>
      <c r="B13" s="42">
        <f t="shared" si="0"/>
        <v>197</v>
      </c>
      <c r="C13" s="26">
        <v>0</v>
      </c>
      <c r="D13" s="39">
        <v>197</v>
      </c>
      <c r="E13" s="42">
        <f t="shared" si="1"/>
        <v>0</v>
      </c>
      <c r="F13" s="39">
        <v>0</v>
      </c>
      <c r="G13" s="39">
        <v>0</v>
      </c>
      <c r="H13" s="39">
        <v>1800</v>
      </c>
    </row>
    <row r="14" spans="1:8" ht="15" customHeight="1" hidden="1">
      <c r="A14" s="152" t="s">
        <v>75</v>
      </c>
      <c r="B14" s="42">
        <f t="shared" si="0"/>
        <v>0</v>
      </c>
      <c r="C14" s="26">
        <v>0</v>
      </c>
      <c r="D14" s="39">
        <v>0</v>
      </c>
      <c r="E14" s="42">
        <f t="shared" si="1"/>
        <v>0</v>
      </c>
      <c r="F14" s="39">
        <v>0</v>
      </c>
      <c r="G14" s="39">
        <v>0</v>
      </c>
      <c r="H14" s="39">
        <v>0</v>
      </c>
    </row>
    <row r="15" spans="1:8" ht="15" customHeight="1" hidden="1">
      <c r="A15" s="152" t="s">
        <v>76</v>
      </c>
      <c r="B15" s="42">
        <f t="shared" si="0"/>
        <v>0</v>
      </c>
      <c r="C15" s="26"/>
      <c r="D15" s="39"/>
      <c r="E15" s="42">
        <f t="shared" si="1"/>
        <v>0</v>
      </c>
      <c r="F15" s="39">
        <v>0</v>
      </c>
      <c r="G15" s="39"/>
      <c r="H15" s="39">
        <v>0</v>
      </c>
    </row>
    <row r="16" spans="1:8" ht="15" customHeight="1" hidden="1">
      <c r="A16" s="152" t="s">
        <v>77</v>
      </c>
      <c r="B16" s="42">
        <f t="shared" si="0"/>
        <v>0</v>
      </c>
      <c r="C16" s="26"/>
      <c r="D16" s="39"/>
      <c r="E16" s="42">
        <f t="shared" si="1"/>
        <v>0</v>
      </c>
      <c r="F16" s="39">
        <v>0</v>
      </c>
      <c r="G16" s="39"/>
      <c r="H16" s="39">
        <v>0</v>
      </c>
    </row>
    <row r="17" spans="1:8" ht="15" customHeight="1" hidden="1">
      <c r="A17" s="152" t="s">
        <v>78</v>
      </c>
      <c r="B17" s="42">
        <f t="shared" si="0"/>
        <v>500</v>
      </c>
      <c r="C17" s="26">
        <v>500</v>
      </c>
      <c r="D17" s="39"/>
      <c r="E17" s="42">
        <f t="shared" si="1"/>
        <v>0</v>
      </c>
      <c r="F17" s="39">
        <v>0</v>
      </c>
      <c r="G17" s="39"/>
      <c r="H17" s="39">
        <v>3500</v>
      </c>
    </row>
    <row r="18" spans="1:8" ht="15" customHeight="1" hidden="1">
      <c r="A18" s="152" t="s">
        <v>80</v>
      </c>
      <c r="B18" s="42">
        <f t="shared" si="0"/>
        <v>0</v>
      </c>
      <c r="C18" s="26">
        <v>0</v>
      </c>
      <c r="D18" s="39"/>
      <c r="E18" s="42">
        <f t="shared" si="1"/>
        <v>0</v>
      </c>
      <c r="F18" s="39">
        <v>0</v>
      </c>
      <c r="G18" s="39">
        <v>0</v>
      </c>
      <c r="H18" s="39">
        <v>0</v>
      </c>
    </row>
    <row r="19" spans="1:8" ht="15" customHeight="1" hidden="1">
      <c r="A19" s="152" t="s">
        <v>88</v>
      </c>
      <c r="B19" s="42">
        <f>SUM(C19,D19)</f>
        <v>670</v>
      </c>
      <c r="C19" s="26">
        <v>670</v>
      </c>
      <c r="D19" s="39"/>
      <c r="E19" s="42">
        <f>SUM(F19,G19)</f>
        <v>0</v>
      </c>
      <c r="F19" s="39">
        <v>0</v>
      </c>
      <c r="G19" s="39">
        <v>0</v>
      </c>
      <c r="H19" s="39">
        <v>21800</v>
      </c>
    </row>
    <row r="20" spans="1:8" ht="15" customHeight="1">
      <c r="A20" s="152" t="s">
        <v>90</v>
      </c>
      <c r="B20" s="42">
        <f>SUM(C20,D20)</f>
        <v>665</v>
      </c>
      <c r="C20" s="215">
        <v>665</v>
      </c>
      <c r="D20" s="222"/>
      <c r="E20" s="42">
        <f>SUM(F20,G20)</f>
        <v>0</v>
      </c>
      <c r="F20" s="215">
        <v>0</v>
      </c>
      <c r="G20" s="217"/>
      <c r="H20" s="39">
        <v>35440</v>
      </c>
    </row>
    <row r="21" spans="1:9" ht="15" customHeight="1">
      <c r="A21" s="152" t="s">
        <v>93</v>
      </c>
      <c r="B21" s="42">
        <f>SUM(C21,D21)</f>
        <v>0</v>
      </c>
      <c r="C21" s="215">
        <v>0</v>
      </c>
      <c r="D21" s="222"/>
      <c r="E21" s="42">
        <f>SUM(F21,G21)</f>
        <v>0</v>
      </c>
      <c r="F21" s="215">
        <v>0</v>
      </c>
      <c r="G21" s="217"/>
      <c r="H21" s="39">
        <v>200</v>
      </c>
      <c r="I21" s="191" t="s">
        <v>95</v>
      </c>
    </row>
    <row r="22" spans="1:9" ht="15" customHeight="1">
      <c r="A22" s="152" t="s">
        <v>97</v>
      </c>
      <c r="B22" s="42">
        <v>100</v>
      </c>
      <c r="C22" s="241">
        <v>100</v>
      </c>
      <c r="D22" s="242"/>
      <c r="E22" s="42">
        <v>0</v>
      </c>
      <c r="F22" s="241">
        <v>0</v>
      </c>
      <c r="G22" s="242"/>
      <c r="H22" s="187">
        <v>8000</v>
      </c>
      <c r="I22" s="191"/>
    </row>
    <row r="23" spans="1:9" ht="15" customHeight="1">
      <c r="A23" s="152" t="s">
        <v>100</v>
      </c>
      <c r="B23" s="42">
        <v>0</v>
      </c>
      <c r="C23" s="241">
        <v>100</v>
      </c>
      <c r="D23" s="242"/>
      <c r="E23" s="42">
        <v>0</v>
      </c>
      <c r="F23" s="241">
        <v>0</v>
      </c>
      <c r="G23" s="242"/>
      <c r="H23" s="187">
        <v>0</v>
      </c>
      <c r="I23" s="191"/>
    </row>
    <row r="24" spans="1:9" ht="15" customHeight="1">
      <c r="A24" s="152" t="s">
        <v>103</v>
      </c>
      <c r="B24" s="42">
        <v>0</v>
      </c>
      <c r="C24" s="241">
        <v>101</v>
      </c>
      <c r="D24" s="242"/>
      <c r="E24" s="42">
        <v>0</v>
      </c>
      <c r="F24" s="241">
        <v>1</v>
      </c>
      <c r="G24" s="242"/>
      <c r="H24" s="187">
        <v>0</v>
      </c>
      <c r="I24" s="191"/>
    </row>
    <row r="25" spans="1:9" ht="15" customHeight="1">
      <c r="A25" s="66"/>
      <c r="B25" s="144"/>
      <c r="C25" s="245"/>
      <c r="D25" s="246"/>
      <c r="E25" s="144"/>
      <c r="F25" s="219"/>
      <c r="G25" s="220"/>
      <c r="H25" s="46"/>
      <c r="I25" s="194"/>
    </row>
    <row r="26" spans="1:8" ht="15" customHeight="1" hidden="1">
      <c r="A26" s="50"/>
      <c r="B26" s="41"/>
      <c r="C26" s="179"/>
      <c r="D26" s="180"/>
      <c r="E26" s="56"/>
      <c r="F26" s="31"/>
      <c r="G26" s="30"/>
      <c r="H26" s="31"/>
    </row>
    <row r="27" spans="1:8" ht="15" customHeight="1" hidden="1">
      <c r="A27" s="2" t="s">
        <v>30</v>
      </c>
      <c r="B27" s="42">
        <f>SUM(C27,D27)</f>
        <v>100</v>
      </c>
      <c r="C27" s="267">
        <v>100</v>
      </c>
      <c r="D27" s="218"/>
      <c r="E27" s="42">
        <f>SUM(F27,G27)</f>
        <v>0</v>
      </c>
      <c r="F27" s="230">
        <v>0</v>
      </c>
      <c r="G27" s="231"/>
      <c r="H27" s="31">
        <v>8000</v>
      </c>
    </row>
    <row r="28" spans="1:8" ht="15" customHeight="1" hidden="1">
      <c r="A28" s="50"/>
      <c r="B28" s="146"/>
      <c r="C28" s="178"/>
      <c r="D28" s="178"/>
      <c r="E28" s="145"/>
      <c r="F28" s="145"/>
      <c r="G28" s="145"/>
      <c r="H28" s="31"/>
    </row>
    <row r="29" spans="1:8" ht="15" customHeight="1" hidden="1">
      <c r="A29" s="66" t="s">
        <v>83</v>
      </c>
      <c r="B29" s="144">
        <f>SUM(C29,D29)</f>
        <v>0</v>
      </c>
      <c r="C29" s="245">
        <f>SUM(C31)</f>
        <v>0</v>
      </c>
      <c r="D29" s="246"/>
      <c r="E29" s="144">
        <f>SUM(F29,G29)</f>
        <v>0</v>
      </c>
      <c r="F29" s="219">
        <f>SUM(F31)</f>
        <v>0</v>
      </c>
      <c r="G29" s="220"/>
      <c r="H29" s="46">
        <f>SUM(H31)</f>
        <v>0</v>
      </c>
    </row>
    <row r="30" spans="1:8" ht="15" customHeight="1" hidden="1">
      <c r="A30" s="50"/>
      <c r="B30" s="41"/>
      <c r="C30" s="179"/>
      <c r="D30" s="180"/>
      <c r="E30" s="56"/>
      <c r="F30" s="31"/>
      <c r="G30" s="30"/>
      <c r="H30" s="31"/>
    </row>
    <row r="31" spans="1:8" ht="15" customHeight="1" hidden="1">
      <c r="A31" s="36" t="s">
        <v>30</v>
      </c>
      <c r="B31" s="42">
        <f>SUM(C31,D31)</f>
        <v>0</v>
      </c>
      <c r="C31" s="239">
        <v>0</v>
      </c>
      <c r="D31" s="240"/>
      <c r="E31" s="42">
        <f>SUM(F31,G31)</f>
        <v>0</v>
      </c>
      <c r="F31" s="234">
        <v>0</v>
      </c>
      <c r="G31" s="235"/>
      <c r="H31" s="35">
        <v>0</v>
      </c>
    </row>
    <row r="32" spans="1:7" ht="16.5">
      <c r="A32" s="22" t="s">
        <v>92</v>
      </c>
      <c r="C32" s="38"/>
      <c r="D32" s="38"/>
      <c r="E32" s="38"/>
      <c r="F32" s="38"/>
      <c r="G32" s="38"/>
    </row>
    <row r="33" ht="16.5">
      <c r="A33" s="22" t="s">
        <v>96</v>
      </c>
    </row>
  </sheetData>
  <mergeCells count="18">
    <mergeCell ref="C20:D20"/>
    <mergeCell ref="F20:G20"/>
    <mergeCell ref="C21:D21"/>
    <mergeCell ref="F21:G21"/>
    <mergeCell ref="C22:D22"/>
    <mergeCell ref="F22:G22"/>
    <mergeCell ref="C25:D25"/>
    <mergeCell ref="F25:G25"/>
    <mergeCell ref="C23:D23"/>
    <mergeCell ref="F23:G23"/>
    <mergeCell ref="C24:D24"/>
    <mergeCell ref="F24:G24"/>
    <mergeCell ref="C31:D31"/>
    <mergeCell ref="F31:G31"/>
    <mergeCell ref="C27:D27"/>
    <mergeCell ref="F27:G27"/>
    <mergeCell ref="C29:D29"/>
    <mergeCell ref="F29:G29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H34"/>
  <sheetViews>
    <sheetView zoomScale="78" zoomScaleNormal="78" workbookViewId="0" topLeftCell="A2">
      <selection activeCell="A2" sqref="A2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4.25" customHeight="1" hidden="1">
      <c r="A1" s="149" t="s">
        <v>51</v>
      </c>
      <c r="B1" s="144">
        <f>SUM(C1,D1)</f>
        <v>0</v>
      </c>
      <c r="C1" s="169">
        <v>0</v>
      </c>
      <c r="D1" s="169"/>
      <c r="E1" s="144">
        <f>SUM(F1,G1)</f>
        <v>0</v>
      </c>
      <c r="F1" s="169">
        <v>0</v>
      </c>
      <c r="G1" s="169"/>
      <c r="H1" s="44">
        <v>0</v>
      </c>
    </row>
    <row r="2" spans="1:8" s="17" customFormat="1" ht="57.75" customHeight="1">
      <c r="A2" s="15" t="s">
        <v>121</v>
      </c>
      <c r="B2" s="15"/>
      <c r="C2" s="16"/>
      <c r="D2" s="16"/>
      <c r="E2" s="16"/>
      <c r="F2" s="16"/>
      <c r="G2" s="16"/>
      <c r="H2" s="16"/>
    </row>
    <row r="3" spans="1:8" s="17" customFormat="1" ht="23.25" customHeight="1">
      <c r="A3" s="7" t="s">
        <v>0</v>
      </c>
      <c r="B3" s="135" t="s">
        <v>71</v>
      </c>
      <c r="C3" s="18" t="s">
        <v>70</v>
      </c>
      <c r="D3" s="19"/>
      <c r="E3" s="140" t="s">
        <v>68</v>
      </c>
      <c r="F3" s="20" t="s">
        <v>33</v>
      </c>
      <c r="G3" s="20"/>
      <c r="H3" s="100" t="s">
        <v>64</v>
      </c>
    </row>
    <row r="4" spans="1:8" ht="18" customHeight="1">
      <c r="A4" s="8" t="s">
        <v>45</v>
      </c>
      <c r="B4" s="138" t="s">
        <v>69</v>
      </c>
      <c r="C4" s="20" t="s">
        <v>4</v>
      </c>
      <c r="D4" s="139" t="s">
        <v>5</v>
      </c>
      <c r="E4" s="141" t="s">
        <v>69</v>
      </c>
      <c r="F4" s="20" t="s">
        <v>4</v>
      </c>
      <c r="G4" s="20" t="s">
        <v>5</v>
      </c>
      <c r="H4" s="21" t="s">
        <v>6</v>
      </c>
    </row>
    <row r="5" spans="1:8" ht="12.75" customHeight="1" hidden="1">
      <c r="A5" s="23" t="s">
        <v>31</v>
      </c>
      <c r="B5" s="23"/>
      <c r="C5" s="24" t="s">
        <v>28</v>
      </c>
      <c r="D5" s="25" t="s">
        <v>28</v>
      </c>
      <c r="E5" s="25"/>
      <c r="F5" s="25" t="s">
        <v>28</v>
      </c>
      <c r="G5" s="25" t="s">
        <v>28</v>
      </c>
      <c r="H5" s="33" t="s">
        <v>28</v>
      </c>
    </row>
    <row r="6" spans="1:8" ht="12.75" customHeight="1" hidden="1">
      <c r="A6" s="23" t="s">
        <v>7</v>
      </c>
      <c r="B6" s="23"/>
      <c r="C6" s="24">
        <v>120</v>
      </c>
      <c r="D6" s="25">
        <v>5357</v>
      </c>
      <c r="E6" s="25"/>
      <c r="F6" s="25" t="s">
        <v>28</v>
      </c>
      <c r="G6" s="25" t="s">
        <v>28</v>
      </c>
      <c r="H6" s="24">
        <v>330920</v>
      </c>
    </row>
    <row r="7" spans="1:8" ht="12.75" customHeight="1" hidden="1">
      <c r="A7" s="23" t="s">
        <v>8</v>
      </c>
      <c r="B7" s="23"/>
      <c r="C7" s="24" t="s">
        <v>28</v>
      </c>
      <c r="D7" s="25" t="s">
        <v>28</v>
      </c>
      <c r="E7" s="25"/>
      <c r="F7" s="25" t="s">
        <v>28</v>
      </c>
      <c r="G7" s="25" t="s">
        <v>28</v>
      </c>
      <c r="H7" s="24" t="s">
        <v>28</v>
      </c>
    </row>
    <row r="8" spans="1:8" ht="12.75" customHeight="1" hidden="1">
      <c r="A8" s="23" t="s">
        <v>9</v>
      </c>
      <c r="B8" s="23"/>
      <c r="C8" s="24">
        <v>0</v>
      </c>
      <c r="D8" s="25">
        <v>20</v>
      </c>
      <c r="E8" s="25"/>
      <c r="F8" s="25" t="s">
        <v>28</v>
      </c>
      <c r="G8" s="25" t="s">
        <v>28</v>
      </c>
      <c r="H8" s="24">
        <v>859</v>
      </c>
    </row>
    <row r="9" spans="1:8" ht="14.25" customHeight="1" hidden="1">
      <c r="A9" s="23" t="s">
        <v>10</v>
      </c>
      <c r="B9" s="23"/>
      <c r="C9" s="24">
        <v>0</v>
      </c>
      <c r="D9" s="25">
        <v>0</v>
      </c>
      <c r="E9" s="25"/>
      <c r="F9" s="25">
        <v>0</v>
      </c>
      <c r="G9" s="25">
        <v>0</v>
      </c>
      <c r="H9" s="24">
        <v>0</v>
      </c>
    </row>
    <row r="10" spans="1:8" ht="14.25" customHeight="1" hidden="1">
      <c r="A10" s="9" t="s">
        <v>29</v>
      </c>
      <c r="B10" s="9"/>
      <c r="C10" s="24">
        <v>0</v>
      </c>
      <c r="D10" s="25">
        <v>10</v>
      </c>
      <c r="E10" s="25"/>
      <c r="F10" s="25">
        <v>0</v>
      </c>
      <c r="G10" s="25">
        <v>0</v>
      </c>
      <c r="H10" s="24">
        <v>1510</v>
      </c>
    </row>
    <row r="11" spans="1:8" ht="14.25" customHeight="1" hidden="1">
      <c r="A11" s="9" t="s">
        <v>32</v>
      </c>
      <c r="B11" s="9"/>
      <c r="C11" s="24">
        <v>0</v>
      </c>
      <c r="D11" s="24">
        <v>200</v>
      </c>
      <c r="E11" s="24"/>
      <c r="F11" s="25">
        <v>0</v>
      </c>
      <c r="G11" s="25">
        <v>0</v>
      </c>
      <c r="H11" s="24">
        <v>81400</v>
      </c>
    </row>
    <row r="12" spans="1:8" ht="14.25" customHeight="1" hidden="1">
      <c r="A12" s="9" t="s">
        <v>34</v>
      </c>
      <c r="B12" s="42">
        <f aca="true" t="shared" si="0" ref="B12:B19">SUM(C12,D12)</f>
        <v>0</v>
      </c>
      <c r="C12" s="24">
        <v>0</v>
      </c>
      <c r="D12" s="40">
        <v>0</v>
      </c>
      <c r="E12" s="42">
        <f aca="true" t="shared" si="1" ref="E12:E19">SUM(F12,G12)</f>
        <v>0</v>
      </c>
      <c r="F12" s="40">
        <v>0</v>
      </c>
      <c r="G12" s="40">
        <v>0</v>
      </c>
      <c r="H12" s="40">
        <v>0</v>
      </c>
    </row>
    <row r="13" spans="1:8" ht="14.25" customHeight="1" hidden="1">
      <c r="A13" s="9" t="s">
        <v>41</v>
      </c>
      <c r="B13" s="42">
        <f t="shared" si="0"/>
        <v>0</v>
      </c>
      <c r="C13" s="24">
        <v>0</v>
      </c>
      <c r="D13" s="40">
        <v>0</v>
      </c>
      <c r="E13" s="42">
        <f t="shared" si="1"/>
        <v>0</v>
      </c>
      <c r="F13" s="40">
        <v>0</v>
      </c>
      <c r="G13" s="40">
        <v>0</v>
      </c>
      <c r="H13" s="40">
        <v>0</v>
      </c>
    </row>
    <row r="14" spans="1:8" ht="14.25" customHeight="1" hidden="1">
      <c r="A14" s="152" t="s">
        <v>74</v>
      </c>
      <c r="B14" s="42">
        <f t="shared" si="0"/>
        <v>20</v>
      </c>
      <c r="C14" s="24">
        <v>0</v>
      </c>
      <c r="D14" s="40">
        <v>20</v>
      </c>
      <c r="E14" s="42">
        <f t="shared" si="1"/>
        <v>0</v>
      </c>
      <c r="F14" s="40">
        <v>0</v>
      </c>
      <c r="G14" s="40">
        <v>0</v>
      </c>
      <c r="H14" s="40">
        <v>50</v>
      </c>
    </row>
    <row r="15" spans="1:8" ht="14.25" customHeight="1" hidden="1">
      <c r="A15" s="152" t="s">
        <v>75</v>
      </c>
      <c r="B15" s="42">
        <f t="shared" si="0"/>
        <v>0</v>
      </c>
      <c r="C15" s="24">
        <v>0</v>
      </c>
      <c r="D15" s="40">
        <v>0</v>
      </c>
      <c r="E15" s="42">
        <f t="shared" si="1"/>
        <v>0</v>
      </c>
      <c r="F15" s="40">
        <v>0</v>
      </c>
      <c r="G15" s="40">
        <v>0</v>
      </c>
      <c r="H15" s="40">
        <v>0</v>
      </c>
    </row>
    <row r="16" spans="1:8" ht="14.25" customHeight="1" hidden="1">
      <c r="A16" s="152" t="s">
        <v>76</v>
      </c>
      <c r="B16" s="42">
        <f t="shared" si="0"/>
        <v>0</v>
      </c>
      <c r="C16" s="24">
        <v>0</v>
      </c>
      <c r="D16" s="40"/>
      <c r="E16" s="42">
        <f t="shared" si="1"/>
        <v>0</v>
      </c>
      <c r="F16" s="40">
        <v>0</v>
      </c>
      <c r="G16" s="40"/>
      <c r="H16" s="40">
        <v>0</v>
      </c>
    </row>
    <row r="17" spans="1:8" ht="14.25" customHeight="1" hidden="1">
      <c r="A17" s="152" t="s">
        <v>77</v>
      </c>
      <c r="B17" s="42">
        <f t="shared" si="0"/>
        <v>0</v>
      </c>
      <c r="C17" s="24">
        <v>0</v>
      </c>
      <c r="D17" s="40"/>
      <c r="E17" s="42">
        <f t="shared" si="1"/>
        <v>0</v>
      </c>
      <c r="F17" s="40">
        <v>0</v>
      </c>
      <c r="G17" s="40"/>
      <c r="H17" s="40">
        <v>0</v>
      </c>
    </row>
    <row r="18" spans="1:8" ht="14.25" customHeight="1" hidden="1">
      <c r="A18" s="152" t="s">
        <v>78</v>
      </c>
      <c r="B18" s="42">
        <f t="shared" si="0"/>
        <v>0</v>
      </c>
      <c r="C18" s="24">
        <v>0</v>
      </c>
      <c r="D18" s="40"/>
      <c r="E18" s="42">
        <f t="shared" si="1"/>
        <v>0</v>
      </c>
      <c r="F18" s="40">
        <v>0</v>
      </c>
      <c r="G18" s="40"/>
      <c r="H18" s="40">
        <v>0</v>
      </c>
    </row>
    <row r="19" spans="1:8" ht="14.25" customHeight="1" hidden="1">
      <c r="A19" s="152" t="s">
        <v>80</v>
      </c>
      <c r="B19" s="42">
        <f t="shared" si="0"/>
        <v>0</v>
      </c>
      <c r="C19" s="24">
        <v>0</v>
      </c>
      <c r="D19" s="40"/>
      <c r="E19" s="42">
        <f t="shared" si="1"/>
        <v>0</v>
      </c>
      <c r="F19" s="40">
        <v>0</v>
      </c>
      <c r="G19" s="40">
        <v>0</v>
      </c>
      <c r="H19" s="40">
        <v>0</v>
      </c>
    </row>
    <row r="20" spans="1:8" ht="14.25" customHeight="1" hidden="1">
      <c r="A20" s="152" t="s">
        <v>88</v>
      </c>
      <c r="B20" s="42">
        <v>0</v>
      </c>
      <c r="C20" s="24"/>
      <c r="D20" s="40"/>
      <c r="E20" s="42">
        <v>0</v>
      </c>
      <c r="F20" s="40"/>
      <c r="G20" s="40"/>
      <c r="H20" s="42">
        <v>0</v>
      </c>
    </row>
    <row r="21" spans="1:8" ht="14.25" customHeight="1">
      <c r="A21" s="152" t="s">
        <v>90</v>
      </c>
      <c r="B21" s="42">
        <v>0</v>
      </c>
      <c r="C21" s="24"/>
      <c r="D21" s="40"/>
      <c r="E21" s="42">
        <v>0</v>
      </c>
      <c r="F21" s="40"/>
      <c r="G21" s="40"/>
      <c r="H21" s="26">
        <v>0</v>
      </c>
    </row>
    <row r="22" spans="1:8" ht="14.25" customHeight="1">
      <c r="A22" s="152" t="s">
        <v>93</v>
      </c>
      <c r="B22" s="42">
        <v>0</v>
      </c>
      <c r="C22" s="24"/>
      <c r="D22" s="40"/>
      <c r="E22" s="42">
        <v>0</v>
      </c>
      <c r="F22" s="40"/>
      <c r="G22" s="40"/>
      <c r="H22" s="26">
        <v>0</v>
      </c>
    </row>
    <row r="23" spans="1:8" s="99" customFormat="1" ht="14.25" customHeight="1">
      <c r="A23" s="152" t="s">
        <v>97</v>
      </c>
      <c r="B23" s="42">
        <v>0</v>
      </c>
      <c r="C23" s="248">
        <f>SUM(C31,C27)</f>
        <v>0</v>
      </c>
      <c r="D23" s="244"/>
      <c r="E23" s="42">
        <v>0</v>
      </c>
      <c r="F23" s="243">
        <f>SUM(F31,F27)</f>
        <v>0</v>
      </c>
      <c r="G23" s="244"/>
      <c r="H23" s="26">
        <v>0</v>
      </c>
    </row>
    <row r="24" spans="1:8" s="99" customFormat="1" ht="14.25" customHeight="1">
      <c r="A24" s="152" t="s">
        <v>99</v>
      </c>
      <c r="B24" s="42">
        <v>0</v>
      </c>
      <c r="C24" s="248">
        <f>SUM(C32,C28)</f>
        <v>0</v>
      </c>
      <c r="D24" s="244"/>
      <c r="E24" s="42">
        <v>0</v>
      </c>
      <c r="F24" s="243">
        <f>SUM(F32,F28)</f>
        <v>0</v>
      </c>
      <c r="G24" s="244"/>
      <c r="H24" s="26">
        <v>0</v>
      </c>
    </row>
    <row r="25" spans="1:8" s="99" customFormat="1" ht="14.25" customHeight="1">
      <c r="A25" s="152" t="s">
        <v>103</v>
      </c>
      <c r="B25" s="42">
        <v>0</v>
      </c>
      <c r="C25" s="248">
        <f>SUM(C33,C29)</f>
        <v>0</v>
      </c>
      <c r="D25" s="244"/>
      <c r="E25" s="42">
        <v>0</v>
      </c>
      <c r="F25" s="243">
        <f>SUM(F33,F29)</f>
        <v>0</v>
      </c>
      <c r="G25" s="244"/>
      <c r="H25" s="26">
        <v>0</v>
      </c>
    </row>
    <row r="26" spans="1:8" ht="15.75" customHeight="1">
      <c r="A26" s="58"/>
      <c r="B26" s="143"/>
      <c r="C26" s="142"/>
      <c r="D26" s="142"/>
      <c r="E26" s="142"/>
      <c r="F26" s="55"/>
      <c r="G26" s="55"/>
      <c r="H26" s="55"/>
    </row>
    <row r="27" spans="1:8" ht="14.25" customHeight="1" hidden="1">
      <c r="A27" s="30" t="s">
        <v>47</v>
      </c>
      <c r="B27" s="56"/>
      <c r="C27" s="248">
        <f>SUM(C29)</f>
        <v>0</v>
      </c>
      <c r="D27" s="244"/>
      <c r="E27" s="130"/>
      <c r="F27" s="243">
        <f>SUM(F29)</f>
        <v>0</v>
      </c>
      <c r="G27" s="268"/>
      <c r="H27" s="26">
        <f>SUM(H29)</f>
        <v>0</v>
      </c>
    </row>
    <row r="28" spans="1:8" ht="9" customHeight="1" hidden="1">
      <c r="A28" s="30"/>
      <c r="B28" s="56"/>
      <c r="C28" s="31"/>
      <c r="D28" s="56"/>
      <c r="E28" s="56"/>
      <c r="F28" s="56"/>
      <c r="G28" s="30"/>
      <c r="H28" s="31"/>
    </row>
    <row r="29" spans="1:8" ht="14.25" customHeight="1" hidden="1">
      <c r="A29" s="60" t="s">
        <v>30</v>
      </c>
      <c r="B29" s="9"/>
      <c r="C29" s="230">
        <v>0</v>
      </c>
      <c r="D29" s="271"/>
      <c r="E29" s="132"/>
      <c r="F29" s="272">
        <v>0</v>
      </c>
      <c r="G29" s="231"/>
      <c r="H29" s="31">
        <v>0</v>
      </c>
    </row>
    <row r="30" spans="1:8" ht="9" customHeight="1" hidden="1">
      <c r="A30" s="27"/>
      <c r="B30" s="37"/>
      <c r="C30" s="103"/>
      <c r="D30" s="38"/>
      <c r="E30" s="38"/>
      <c r="F30" s="38"/>
      <c r="G30" s="32"/>
      <c r="H30" s="31"/>
    </row>
    <row r="31" spans="1:8" ht="14.25" customHeight="1" hidden="1">
      <c r="A31" s="34" t="s">
        <v>40</v>
      </c>
      <c r="B31" s="56"/>
      <c r="C31" s="248">
        <f>SUM(C33)</f>
        <v>0</v>
      </c>
      <c r="D31" s="244"/>
      <c r="E31" s="130"/>
      <c r="F31" s="243">
        <f>SUM(F33)</f>
        <v>0</v>
      </c>
      <c r="G31" s="268"/>
      <c r="H31" s="46">
        <f>SUM(H33)</f>
        <v>0</v>
      </c>
    </row>
    <row r="32" spans="1:8" ht="9" customHeight="1" hidden="1">
      <c r="A32" s="30"/>
      <c r="B32" s="56"/>
      <c r="C32" s="31"/>
      <c r="D32" s="56"/>
      <c r="E32" s="56"/>
      <c r="F32" s="56"/>
      <c r="G32" s="30"/>
      <c r="H32" s="31"/>
    </row>
    <row r="33" spans="1:8" ht="14.25" customHeight="1" hidden="1">
      <c r="A33" s="64" t="s">
        <v>30</v>
      </c>
      <c r="B33" s="12"/>
      <c r="C33" s="234">
        <v>0</v>
      </c>
      <c r="D33" s="269"/>
      <c r="E33" s="131"/>
      <c r="F33" s="270">
        <v>0</v>
      </c>
      <c r="G33" s="235"/>
      <c r="H33" s="35">
        <v>0</v>
      </c>
    </row>
    <row r="34" ht="16.5">
      <c r="A34" s="22" t="s">
        <v>92</v>
      </c>
    </row>
  </sheetData>
  <mergeCells count="14">
    <mergeCell ref="C33:D33"/>
    <mergeCell ref="F33:G33"/>
    <mergeCell ref="C29:D29"/>
    <mergeCell ref="F29:G29"/>
    <mergeCell ref="C31:D31"/>
    <mergeCell ref="F31:G31"/>
    <mergeCell ref="C23:D23"/>
    <mergeCell ref="F23:G23"/>
    <mergeCell ref="C27:D27"/>
    <mergeCell ref="F27:G27"/>
    <mergeCell ref="C24:D24"/>
    <mergeCell ref="F24:G24"/>
    <mergeCell ref="C25:D25"/>
    <mergeCell ref="F25:G25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rowBreaks count="1" manualBreakCount="1">
    <brk id="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7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9.75390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111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</row>
    <row r="3" spans="1:8" ht="18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</row>
    <row r="4" spans="1:8" ht="16.5" customHeight="1" hidden="1">
      <c r="A4" s="9" t="s">
        <v>31</v>
      </c>
      <c r="B4" s="9"/>
      <c r="C4" s="24">
        <v>2241</v>
      </c>
      <c r="D4" s="25">
        <v>3005</v>
      </c>
      <c r="E4" s="25"/>
      <c r="F4" s="25" t="s">
        <v>28</v>
      </c>
      <c r="G4" s="25" t="s">
        <v>28</v>
      </c>
      <c r="H4" s="33">
        <v>181087</v>
      </c>
    </row>
    <row r="5" spans="1:8" ht="16.5" customHeight="1" hidden="1">
      <c r="A5" s="9" t="s">
        <v>7</v>
      </c>
      <c r="B5" s="9"/>
      <c r="C5" s="24">
        <v>900</v>
      </c>
      <c r="D5" s="25">
        <v>1370</v>
      </c>
      <c r="E5" s="25"/>
      <c r="F5" s="25" t="s">
        <v>28</v>
      </c>
      <c r="G5" s="25" t="s">
        <v>28</v>
      </c>
      <c r="H5" s="24">
        <v>68520</v>
      </c>
    </row>
    <row r="6" spans="1:8" ht="16.5" customHeight="1" hidden="1">
      <c r="A6" s="10" t="s">
        <v>8</v>
      </c>
      <c r="B6" s="10"/>
      <c r="C6" s="24" t="s">
        <v>28</v>
      </c>
      <c r="D6" s="25" t="s">
        <v>28</v>
      </c>
      <c r="E6" s="25"/>
      <c r="F6" s="25" t="s">
        <v>28</v>
      </c>
      <c r="G6" s="25" t="s">
        <v>28</v>
      </c>
      <c r="H6" s="24">
        <v>7000</v>
      </c>
    </row>
    <row r="7" spans="1:8" ht="16.5" customHeight="1" hidden="1">
      <c r="A7" s="10" t="s">
        <v>9</v>
      </c>
      <c r="B7" s="10"/>
      <c r="C7" s="24">
        <v>0</v>
      </c>
      <c r="D7" s="25" t="s">
        <v>28</v>
      </c>
      <c r="E7" s="25"/>
      <c r="F7" s="25" t="s">
        <v>28</v>
      </c>
      <c r="G7" s="25" t="s">
        <v>28</v>
      </c>
      <c r="H7" s="24" t="s">
        <v>28</v>
      </c>
    </row>
    <row r="8" spans="1:8" ht="15" customHeight="1" hidden="1">
      <c r="A8" s="10" t="s">
        <v>10</v>
      </c>
      <c r="B8" s="10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29</v>
      </c>
      <c r="B9" s="9"/>
      <c r="C9" s="24">
        <v>150</v>
      </c>
      <c r="D9" s="25">
        <v>0</v>
      </c>
      <c r="E9" s="25"/>
      <c r="F9" s="25">
        <v>0</v>
      </c>
      <c r="G9" s="25">
        <v>0</v>
      </c>
      <c r="H9" s="24">
        <v>150</v>
      </c>
    </row>
    <row r="10" spans="1:8" ht="15" customHeight="1" hidden="1">
      <c r="A10" s="9" t="s">
        <v>32</v>
      </c>
      <c r="B10" s="9"/>
      <c r="C10" s="24">
        <v>0</v>
      </c>
      <c r="D10" s="24">
        <v>100</v>
      </c>
      <c r="E10" s="24"/>
      <c r="F10" s="24">
        <v>0</v>
      </c>
      <c r="G10" s="24">
        <v>0</v>
      </c>
      <c r="H10" s="24">
        <v>5000</v>
      </c>
    </row>
    <row r="11" spans="1:8" ht="15" customHeight="1" hidden="1">
      <c r="A11" s="9" t="s">
        <v>34</v>
      </c>
      <c r="B11" s="42">
        <f aca="true" t="shared" si="0" ref="B11:B18">SUM(C11,D11)</f>
        <v>0</v>
      </c>
      <c r="C11" s="24">
        <v>0</v>
      </c>
      <c r="D11" s="40">
        <v>0</v>
      </c>
      <c r="E11" s="42">
        <f aca="true" t="shared" si="1" ref="E11:E18">SUM(F11,G11)</f>
        <v>0</v>
      </c>
      <c r="F11" s="40">
        <v>0</v>
      </c>
      <c r="G11" s="40">
        <v>0</v>
      </c>
      <c r="H11" s="40">
        <v>0</v>
      </c>
    </row>
    <row r="12" spans="1:8" ht="15" customHeight="1" hidden="1">
      <c r="A12" s="9" t="s">
        <v>41</v>
      </c>
      <c r="B12" s="42">
        <f t="shared" si="0"/>
        <v>150</v>
      </c>
      <c r="C12" s="24">
        <v>0</v>
      </c>
      <c r="D12" s="40">
        <v>150</v>
      </c>
      <c r="E12" s="42">
        <f t="shared" si="1"/>
        <v>0</v>
      </c>
      <c r="F12" s="40">
        <v>0</v>
      </c>
      <c r="G12" s="40">
        <v>0</v>
      </c>
      <c r="H12" s="40">
        <v>26000</v>
      </c>
    </row>
    <row r="13" spans="1:8" ht="15" customHeight="1" hidden="1">
      <c r="A13" s="152" t="s">
        <v>74</v>
      </c>
      <c r="B13" s="42">
        <f t="shared" si="0"/>
        <v>600</v>
      </c>
      <c r="C13" s="24">
        <v>0</v>
      </c>
      <c r="D13" s="40">
        <v>600</v>
      </c>
      <c r="E13" s="42">
        <f t="shared" si="1"/>
        <v>0</v>
      </c>
      <c r="F13" s="40">
        <v>0</v>
      </c>
      <c r="G13" s="40">
        <v>0</v>
      </c>
      <c r="H13" s="40">
        <v>28000</v>
      </c>
    </row>
    <row r="14" spans="1:8" ht="15" customHeight="1" hidden="1">
      <c r="A14" s="152" t="s">
        <v>75</v>
      </c>
      <c r="B14" s="42">
        <f t="shared" si="0"/>
        <v>2800</v>
      </c>
      <c r="C14" s="24">
        <v>0</v>
      </c>
      <c r="D14" s="40">
        <v>2800</v>
      </c>
      <c r="E14" s="42">
        <f t="shared" si="1"/>
        <v>0</v>
      </c>
      <c r="F14" s="40">
        <v>0</v>
      </c>
      <c r="G14" s="40">
        <v>0</v>
      </c>
      <c r="H14" s="40">
        <v>128320</v>
      </c>
    </row>
    <row r="15" spans="1:8" ht="15" customHeight="1" hidden="1">
      <c r="A15" s="152" t="s">
        <v>76</v>
      </c>
      <c r="B15" s="42">
        <f t="shared" si="0"/>
        <v>0</v>
      </c>
      <c r="C15" s="24">
        <v>0</v>
      </c>
      <c r="D15" s="40"/>
      <c r="E15" s="42">
        <f t="shared" si="1"/>
        <v>0</v>
      </c>
      <c r="F15" s="40">
        <v>0</v>
      </c>
      <c r="G15" s="40"/>
      <c r="H15" s="40">
        <v>0</v>
      </c>
    </row>
    <row r="16" spans="1:8" ht="15" customHeight="1" hidden="1">
      <c r="A16" s="152" t="s">
        <v>77</v>
      </c>
      <c r="B16" s="42">
        <f t="shared" si="0"/>
        <v>0</v>
      </c>
      <c r="C16" s="24">
        <v>0</v>
      </c>
      <c r="D16" s="40"/>
      <c r="E16" s="42">
        <f t="shared" si="1"/>
        <v>0</v>
      </c>
      <c r="F16" s="40">
        <v>0</v>
      </c>
      <c r="G16" s="40"/>
      <c r="H16" s="40">
        <v>0</v>
      </c>
    </row>
    <row r="17" spans="1:8" ht="15" customHeight="1" hidden="1">
      <c r="A17" s="152" t="s">
        <v>78</v>
      </c>
      <c r="B17" s="42">
        <f t="shared" si="0"/>
        <v>0</v>
      </c>
      <c r="C17" s="24">
        <v>0</v>
      </c>
      <c r="D17" s="40"/>
      <c r="E17" s="42">
        <f t="shared" si="1"/>
        <v>0</v>
      </c>
      <c r="F17" s="40">
        <v>0</v>
      </c>
      <c r="G17" s="40"/>
      <c r="H17" s="40">
        <v>0</v>
      </c>
    </row>
    <row r="18" spans="1:8" ht="15" customHeight="1" hidden="1">
      <c r="A18" s="152" t="s">
        <v>80</v>
      </c>
      <c r="B18" s="42">
        <f t="shared" si="0"/>
        <v>0</v>
      </c>
      <c r="C18" s="24">
        <v>0</v>
      </c>
      <c r="D18" s="40"/>
      <c r="E18" s="42">
        <f t="shared" si="1"/>
        <v>150</v>
      </c>
      <c r="F18" s="40">
        <v>150</v>
      </c>
      <c r="G18" s="40"/>
      <c r="H18" s="40">
        <v>6399</v>
      </c>
    </row>
    <row r="19" spans="1:8" ht="15" customHeight="1" hidden="1">
      <c r="A19" s="152" t="s">
        <v>88</v>
      </c>
      <c r="B19" s="42">
        <v>0</v>
      </c>
      <c r="C19" s="24">
        <v>0</v>
      </c>
      <c r="D19" s="40"/>
      <c r="E19" s="42">
        <v>0</v>
      </c>
      <c r="F19" s="40">
        <v>0</v>
      </c>
      <c r="G19" s="40"/>
      <c r="H19" s="40">
        <v>0</v>
      </c>
    </row>
    <row r="20" spans="1:8" ht="15" customHeight="1">
      <c r="A20" s="152" t="s">
        <v>90</v>
      </c>
      <c r="B20" s="42">
        <v>200</v>
      </c>
      <c r="C20" s="221">
        <v>200</v>
      </c>
      <c r="D20" s="222"/>
      <c r="E20" s="42">
        <v>0</v>
      </c>
      <c r="F20" s="221">
        <v>0</v>
      </c>
      <c r="G20" s="223"/>
      <c r="H20" s="40">
        <v>30000</v>
      </c>
    </row>
    <row r="21" spans="1:8" ht="15" customHeight="1">
      <c r="A21" s="152" t="s">
        <v>93</v>
      </c>
      <c r="B21" s="42">
        <v>0</v>
      </c>
      <c r="C21" s="221">
        <v>0</v>
      </c>
      <c r="D21" s="222"/>
      <c r="E21" s="42">
        <v>0</v>
      </c>
      <c r="F21" s="221">
        <v>0</v>
      </c>
      <c r="G21" s="223"/>
      <c r="H21" s="40">
        <v>0</v>
      </c>
    </row>
    <row r="22" spans="1:8" s="99" customFormat="1" ht="15" customHeight="1">
      <c r="A22" s="152" t="s">
        <v>97</v>
      </c>
      <c r="B22" s="42">
        <v>1900</v>
      </c>
      <c r="C22" s="273">
        <v>1900</v>
      </c>
      <c r="D22" s="274"/>
      <c r="E22" s="42">
        <v>0</v>
      </c>
      <c r="F22" s="243">
        <v>0</v>
      </c>
      <c r="G22" s="244"/>
      <c r="H22" s="39">
        <v>69000</v>
      </c>
    </row>
    <row r="23" spans="1:8" s="99" customFormat="1" ht="15" customHeight="1">
      <c r="A23" s="152" t="s">
        <v>100</v>
      </c>
      <c r="B23" s="42">
        <v>1100</v>
      </c>
      <c r="C23" s="273">
        <v>1100</v>
      </c>
      <c r="D23" s="274"/>
      <c r="E23" s="42">
        <v>0</v>
      </c>
      <c r="F23" s="243">
        <v>0</v>
      </c>
      <c r="G23" s="244"/>
      <c r="H23" s="26">
        <v>44000</v>
      </c>
    </row>
    <row r="24" spans="1:8" s="99" customFormat="1" ht="15" customHeight="1">
      <c r="A24" s="152" t="s">
        <v>103</v>
      </c>
      <c r="B24" s="42">
        <v>1600</v>
      </c>
      <c r="C24" s="273">
        <v>1600</v>
      </c>
      <c r="D24" s="274"/>
      <c r="E24" s="42">
        <v>0</v>
      </c>
      <c r="F24" s="243">
        <v>1</v>
      </c>
      <c r="G24" s="244"/>
      <c r="H24" s="26">
        <v>101000</v>
      </c>
    </row>
    <row r="25" spans="1:8" s="99" customFormat="1" ht="15" customHeight="1">
      <c r="A25" s="152"/>
      <c r="B25" s="195"/>
      <c r="C25" s="209"/>
      <c r="D25" s="208"/>
      <c r="E25" s="195"/>
      <c r="F25" s="207"/>
      <c r="G25" s="130"/>
      <c r="H25" s="39"/>
    </row>
    <row r="26" spans="1:8" ht="15" customHeight="1">
      <c r="A26" s="34" t="s">
        <v>116</v>
      </c>
      <c r="B26" s="203">
        <v>1600</v>
      </c>
      <c r="C26" s="275"/>
      <c r="D26" s="276"/>
      <c r="E26" s="203">
        <v>0</v>
      </c>
      <c r="F26" s="213"/>
      <c r="G26" s="214"/>
      <c r="H26" s="45">
        <v>101000</v>
      </c>
    </row>
    <row r="27" ht="16.5">
      <c r="A27" s="22" t="s">
        <v>92</v>
      </c>
    </row>
  </sheetData>
  <mergeCells count="12">
    <mergeCell ref="C20:D20"/>
    <mergeCell ref="F20:G20"/>
    <mergeCell ref="C21:D21"/>
    <mergeCell ref="F21:G21"/>
    <mergeCell ref="C22:D22"/>
    <mergeCell ref="F22:G22"/>
    <mergeCell ref="C26:D26"/>
    <mergeCell ref="F26:G26"/>
    <mergeCell ref="C23:D23"/>
    <mergeCell ref="F23:G23"/>
    <mergeCell ref="C24:D24"/>
    <mergeCell ref="F24:G24"/>
  </mergeCells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I28"/>
  <sheetViews>
    <sheetView zoomScale="78" zoomScaleNormal="78" workbookViewId="0" topLeftCell="A1">
      <selection activeCell="A19" sqref="A19:IV19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112</v>
      </c>
      <c r="B1" s="15"/>
      <c r="C1" s="16"/>
      <c r="D1" s="16"/>
      <c r="E1" s="16"/>
      <c r="F1" s="16"/>
      <c r="G1" s="16"/>
      <c r="H1" s="16"/>
    </row>
    <row r="2" spans="1:8" s="17" customFormat="1" ht="19.5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</row>
    <row r="3" spans="1:8" ht="15.75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</row>
    <row r="4" spans="1:8" ht="16.5" customHeight="1" hidden="1">
      <c r="A4" s="9" t="s">
        <v>31</v>
      </c>
      <c r="B4" s="9"/>
      <c r="C4" s="24">
        <v>10</v>
      </c>
      <c r="D4" s="25" t="s">
        <v>28</v>
      </c>
      <c r="E4" s="25"/>
      <c r="F4" s="25" t="s">
        <v>28</v>
      </c>
      <c r="G4" s="25" t="s">
        <v>28</v>
      </c>
      <c r="H4" s="33">
        <v>117046</v>
      </c>
    </row>
    <row r="5" spans="1:8" ht="16.5" customHeight="1" hidden="1">
      <c r="A5" s="9" t="s">
        <v>7</v>
      </c>
      <c r="B5" s="9"/>
      <c r="C5" s="24" t="s">
        <v>28</v>
      </c>
      <c r="D5" s="25" t="s">
        <v>28</v>
      </c>
      <c r="E5" s="25"/>
      <c r="F5" s="25" t="s">
        <v>28</v>
      </c>
      <c r="G5" s="25" t="s">
        <v>28</v>
      </c>
      <c r="H5" s="24">
        <v>43600</v>
      </c>
    </row>
    <row r="6" spans="1:8" ht="16.5" customHeight="1" hidden="1">
      <c r="A6" s="10" t="s">
        <v>8</v>
      </c>
      <c r="B6" s="10"/>
      <c r="C6" s="24" t="s">
        <v>28</v>
      </c>
      <c r="D6" s="25" t="s">
        <v>28</v>
      </c>
      <c r="E6" s="25"/>
      <c r="F6" s="25" t="s">
        <v>28</v>
      </c>
      <c r="G6" s="25" t="s">
        <v>28</v>
      </c>
      <c r="H6" s="24" t="s">
        <v>28</v>
      </c>
    </row>
    <row r="7" spans="1:8" ht="16.5" customHeight="1" hidden="1">
      <c r="A7" s="10" t="s">
        <v>9</v>
      </c>
      <c r="B7" s="10"/>
      <c r="C7" s="24">
        <v>0</v>
      </c>
      <c r="D7" s="25" t="s">
        <v>28</v>
      </c>
      <c r="E7" s="25"/>
      <c r="F7" s="25" t="s">
        <v>28</v>
      </c>
      <c r="G7" s="25" t="s">
        <v>28</v>
      </c>
      <c r="H7" s="24" t="s">
        <v>28</v>
      </c>
    </row>
    <row r="8" spans="1:8" ht="16.5" customHeight="1" hidden="1">
      <c r="A8" s="9" t="s">
        <v>10</v>
      </c>
      <c r="B8" s="9"/>
      <c r="C8" s="24">
        <v>0</v>
      </c>
      <c r="D8" s="25">
        <v>10</v>
      </c>
      <c r="E8" s="25"/>
      <c r="F8" s="25">
        <v>0</v>
      </c>
      <c r="G8" s="25">
        <v>0</v>
      </c>
      <c r="H8" s="24">
        <v>23200</v>
      </c>
    </row>
    <row r="9" spans="1:8" ht="16.5" customHeight="1" hidden="1">
      <c r="A9" s="9" t="s">
        <v>29</v>
      </c>
      <c r="B9" s="9"/>
      <c r="C9" s="24">
        <v>0</v>
      </c>
      <c r="D9" s="25">
        <v>0</v>
      </c>
      <c r="E9" s="25"/>
      <c r="F9" s="25">
        <v>0</v>
      </c>
      <c r="G9" s="25">
        <v>0</v>
      </c>
      <c r="H9" s="24">
        <v>36239</v>
      </c>
    </row>
    <row r="10" spans="1:8" s="99" customFormat="1" ht="15" customHeight="1" hidden="1">
      <c r="A10" s="9" t="s">
        <v>32</v>
      </c>
      <c r="B10" s="9"/>
      <c r="C10" s="24">
        <v>0</v>
      </c>
      <c r="D10" s="24">
        <v>0</v>
      </c>
      <c r="E10" s="24"/>
      <c r="F10" s="24">
        <v>0</v>
      </c>
      <c r="G10" s="24">
        <v>0</v>
      </c>
      <c r="H10" s="24">
        <v>0</v>
      </c>
    </row>
    <row r="11" spans="1:8" s="99" customFormat="1" ht="15" customHeight="1" hidden="1">
      <c r="A11" s="9" t="s">
        <v>34</v>
      </c>
      <c r="B11" s="42">
        <f aca="true" t="shared" si="0" ref="B11:B18">SUM(C11,D11)</f>
        <v>0</v>
      </c>
      <c r="C11" s="25">
        <v>0</v>
      </c>
      <c r="D11" s="25">
        <v>0</v>
      </c>
      <c r="E11" s="42">
        <f aca="true" t="shared" si="1" ref="E11:E18">SUM(F11,G11)</f>
        <v>0</v>
      </c>
      <c r="F11" s="40">
        <v>0</v>
      </c>
      <c r="G11" s="40">
        <v>0</v>
      </c>
      <c r="H11" s="40">
        <v>0</v>
      </c>
    </row>
    <row r="12" spans="1:8" s="99" customFormat="1" ht="15" customHeight="1" hidden="1">
      <c r="A12" s="9" t="s">
        <v>41</v>
      </c>
      <c r="B12" s="42">
        <f t="shared" si="0"/>
        <v>0</v>
      </c>
      <c r="C12" s="25">
        <v>0</v>
      </c>
      <c r="D12" s="25">
        <v>0</v>
      </c>
      <c r="E12" s="42">
        <f t="shared" si="1"/>
        <v>0</v>
      </c>
      <c r="F12" s="40">
        <v>0</v>
      </c>
      <c r="G12" s="40">
        <v>0</v>
      </c>
      <c r="H12" s="40">
        <v>0</v>
      </c>
    </row>
    <row r="13" spans="1:8" s="99" customFormat="1" ht="15" customHeight="1" hidden="1">
      <c r="A13" s="152" t="s">
        <v>74</v>
      </c>
      <c r="B13" s="42">
        <f t="shared" si="0"/>
        <v>0</v>
      </c>
      <c r="C13" s="25">
        <v>0</v>
      </c>
      <c r="D13" s="25">
        <v>0</v>
      </c>
      <c r="E13" s="42">
        <f t="shared" si="1"/>
        <v>0</v>
      </c>
      <c r="F13" s="40">
        <v>0</v>
      </c>
      <c r="G13" s="40">
        <v>0</v>
      </c>
      <c r="H13" s="40">
        <v>11300</v>
      </c>
    </row>
    <row r="14" spans="1:8" s="99" customFormat="1" ht="15" customHeight="1" hidden="1">
      <c r="A14" s="152" t="s">
        <v>75</v>
      </c>
      <c r="B14" s="42">
        <f t="shared" si="0"/>
        <v>60</v>
      </c>
      <c r="C14" s="25">
        <v>0</v>
      </c>
      <c r="D14" s="25">
        <v>60</v>
      </c>
      <c r="E14" s="42">
        <f t="shared" si="1"/>
        <v>250</v>
      </c>
      <c r="F14" s="40">
        <v>0</v>
      </c>
      <c r="G14" s="40">
        <v>250</v>
      </c>
      <c r="H14" s="40">
        <v>7805</v>
      </c>
    </row>
    <row r="15" spans="1:8" s="99" customFormat="1" ht="15" customHeight="1" hidden="1">
      <c r="A15" s="152" t="s">
        <v>76</v>
      </c>
      <c r="B15" s="42">
        <f t="shared" si="0"/>
        <v>0</v>
      </c>
      <c r="C15" s="25">
        <v>0</v>
      </c>
      <c r="D15" s="25"/>
      <c r="E15" s="42">
        <f t="shared" si="1"/>
        <v>75</v>
      </c>
      <c r="F15" s="40">
        <v>75</v>
      </c>
      <c r="G15" s="40"/>
      <c r="H15" s="40">
        <v>1500</v>
      </c>
    </row>
    <row r="16" spans="1:8" s="99" customFormat="1" ht="15" customHeight="1" hidden="1">
      <c r="A16" s="152" t="s">
        <v>77</v>
      </c>
      <c r="B16" s="42">
        <f t="shared" si="0"/>
        <v>0</v>
      </c>
      <c r="C16" s="42">
        <v>0</v>
      </c>
      <c r="D16" s="42">
        <v>0</v>
      </c>
      <c r="E16" s="42">
        <f t="shared" si="1"/>
        <v>495</v>
      </c>
      <c r="F16" s="42">
        <v>495</v>
      </c>
      <c r="G16" s="42"/>
      <c r="H16" s="26">
        <v>1808</v>
      </c>
    </row>
    <row r="17" spans="1:8" s="99" customFormat="1" ht="15" customHeight="1" hidden="1">
      <c r="A17" s="152" t="s">
        <v>78</v>
      </c>
      <c r="B17" s="42">
        <f t="shared" si="0"/>
        <v>0</v>
      </c>
      <c r="C17" s="42">
        <v>0</v>
      </c>
      <c r="D17" s="42"/>
      <c r="E17" s="42">
        <f t="shared" si="1"/>
        <v>0</v>
      </c>
      <c r="F17" s="39">
        <v>0</v>
      </c>
      <c r="G17" s="39"/>
      <c r="H17" s="39">
        <v>0</v>
      </c>
    </row>
    <row r="18" spans="1:8" s="99" customFormat="1" ht="15" customHeight="1" hidden="1">
      <c r="A18" s="152" t="s">
        <v>80</v>
      </c>
      <c r="B18" s="42">
        <f t="shared" si="0"/>
        <v>50</v>
      </c>
      <c r="C18" s="42">
        <v>50</v>
      </c>
      <c r="D18" s="42"/>
      <c r="E18" s="42">
        <f t="shared" si="1"/>
        <v>0</v>
      </c>
      <c r="F18" s="39">
        <v>0</v>
      </c>
      <c r="G18" s="39"/>
      <c r="H18" s="39">
        <v>21000</v>
      </c>
    </row>
    <row r="19" spans="1:8" s="99" customFormat="1" ht="15" customHeight="1" hidden="1">
      <c r="A19" s="152" t="s">
        <v>88</v>
      </c>
      <c r="B19" s="42">
        <f>SUM(C19,D19)</f>
        <v>30</v>
      </c>
      <c r="C19" s="42">
        <v>30</v>
      </c>
      <c r="D19" s="42"/>
      <c r="E19" s="42">
        <f>SUM(F19,G19)</f>
        <v>0</v>
      </c>
      <c r="F19" s="39">
        <v>0</v>
      </c>
      <c r="G19" s="39"/>
      <c r="H19" s="39">
        <v>1400</v>
      </c>
    </row>
    <row r="20" spans="1:8" s="99" customFormat="1" ht="15" customHeight="1">
      <c r="A20" s="152" t="s">
        <v>90</v>
      </c>
      <c r="B20" s="42">
        <f>SUM(C20,D20)</f>
        <v>0</v>
      </c>
      <c r="C20" s="215">
        <v>0</v>
      </c>
      <c r="D20" s="216"/>
      <c r="E20" s="42">
        <f>SUM(F20,G20)</f>
        <v>0</v>
      </c>
      <c r="F20" s="215">
        <v>0</v>
      </c>
      <c r="G20" s="217"/>
      <c r="H20" s="39">
        <v>0</v>
      </c>
    </row>
    <row r="21" spans="1:8" s="99" customFormat="1" ht="15" customHeight="1">
      <c r="A21" s="152" t="s">
        <v>93</v>
      </c>
      <c r="B21" s="42">
        <f>SUM(C21,D21)</f>
        <v>0</v>
      </c>
      <c r="C21" s="26"/>
      <c r="D21" s="195"/>
      <c r="E21" s="42">
        <f>SUM(F21,G21)</f>
        <v>0</v>
      </c>
      <c r="F21" s="39"/>
      <c r="G21" s="39"/>
      <c r="H21" s="39">
        <v>0</v>
      </c>
    </row>
    <row r="22" spans="1:8" s="99" customFormat="1" ht="15" customHeight="1">
      <c r="A22" s="152" t="s">
        <v>97</v>
      </c>
      <c r="B22" s="42">
        <v>0</v>
      </c>
      <c r="C22" s="232">
        <v>0</v>
      </c>
      <c r="D22" s="233"/>
      <c r="E22" s="42">
        <v>450</v>
      </c>
      <c r="F22" s="39">
        <v>450</v>
      </c>
      <c r="G22" s="39"/>
      <c r="H22" s="39">
        <v>22500</v>
      </c>
    </row>
    <row r="23" spans="1:8" s="99" customFormat="1" ht="16.5">
      <c r="A23" s="152" t="s">
        <v>99</v>
      </c>
      <c r="B23" s="42">
        <v>0</v>
      </c>
      <c r="C23" s="232">
        <v>0</v>
      </c>
      <c r="D23" s="233"/>
      <c r="E23" s="42">
        <v>0</v>
      </c>
      <c r="F23" s="39">
        <v>450</v>
      </c>
      <c r="G23" s="39"/>
      <c r="H23" s="39">
        <v>0</v>
      </c>
    </row>
    <row r="24" spans="1:8" ht="16.5">
      <c r="A24" s="152" t="s">
        <v>103</v>
      </c>
      <c r="B24" s="42">
        <v>0</v>
      </c>
      <c r="C24" s="232" t="e">
        <f>SUM(#REF!)</f>
        <v>#REF!</v>
      </c>
      <c r="D24" s="233"/>
      <c r="E24" s="42">
        <v>0</v>
      </c>
      <c r="F24" s="243" t="e">
        <f>SUM(#REF!)</f>
        <v>#REF!</v>
      </c>
      <c r="G24" s="244"/>
      <c r="H24" s="39">
        <v>0</v>
      </c>
    </row>
    <row r="25" spans="1:9" ht="16.5" customHeight="1">
      <c r="A25" s="34"/>
      <c r="B25" s="144"/>
      <c r="C25" s="219"/>
      <c r="D25" s="220"/>
      <c r="E25" s="144"/>
      <c r="F25" s="265"/>
      <c r="G25" s="266"/>
      <c r="H25" s="170"/>
      <c r="I25" s="130"/>
    </row>
    <row r="26" spans="1:8" ht="16.5" customHeight="1" hidden="1">
      <c r="A26" s="30"/>
      <c r="B26" s="56"/>
      <c r="C26" s="31"/>
      <c r="D26" s="30"/>
      <c r="E26" s="56"/>
      <c r="F26" s="104"/>
      <c r="G26" s="105"/>
      <c r="H26" s="31"/>
    </row>
    <row r="27" spans="1:8" ht="16.5" customHeight="1" hidden="1">
      <c r="A27" s="64" t="s">
        <v>30</v>
      </c>
      <c r="B27" s="144">
        <f>SUM(C27,D27)</f>
        <v>0</v>
      </c>
      <c r="C27" s="234">
        <v>0</v>
      </c>
      <c r="D27" s="235"/>
      <c r="E27" s="144">
        <f>SUM(F27,G27)</f>
        <v>450</v>
      </c>
      <c r="F27" s="144">
        <v>450</v>
      </c>
      <c r="G27" s="144"/>
      <c r="H27" s="35">
        <v>22500</v>
      </c>
    </row>
    <row r="28" ht="16.5">
      <c r="A28" s="22" t="s">
        <v>92</v>
      </c>
    </row>
  </sheetData>
  <mergeCells count="9">
    <mergeCell ref="C27:D27"/>
    <mergeCell ref="C25:D25"/>
    <mergeCell ref="F25:G25"/>
    <mergeCell ref="C20:D20"/>
    <mergeCell ref="F20:G20"/>
    <mergeCell ref="C22:D22"/>
    <mergeCell ref="C24:D24"/>
    <mergeCell ref="F24:G24"/>
    <mergeCell ref="C23:D23"/>
  </mergeCells>
  <printOptions horizontalCentered="1"/>
  <pageMargins left="0.5905511811023623" right="0.7874015748031497" top="4.330708661417323" bottom="0.984251968503937" header="0.31496062992125984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H37"/>
  <sheetViews>
    <sheetView zoomScale="78" zoomScaleNormal="78" workbookViewId="0" topLeftCell="A1">
      <selection activeCell="A19" sqref="A19:IV19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113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</row>
    <row r="3" spans="1:8" ht="18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</row>
    <row r="4" spans="1:8" ht="15.75" customHeight="1" hidden="1">
      <c r="A4" s="23" t="s">
        <v>31</v>
      </c>
      <c r="B4" s="23"/>
      <c r="C4" s="24" t="s">
        <v>28</v>
      </c>
      <c r="D4" s="25" t="s">
        <v>28</v>
      </c>
      <c r="E4" s="25"/>
      <c r="F4" s="25" t="s">
        <v>28</v>
      </c>
      <c r="G4" s="25" t="s">
        <v>28</v>
      </c>
      <c r="H4" s="33">
        <v>30000</v>
      </c>
    </row>
    <row r="5" spans="1:8" ht="15.75" customHeight="1" hidden="1">
      <c r="A5" s="23" t="s">
        <v>7</v>
      </c>
      <c r="B5" s="23"/>
      <c r="C5" s="24" t="s">
        <v>28</v>
      </c>
      <c r="D5" s="25" t="s">
        <v>28</v>
      </c>
      <c r="E5" s="25"/>
      <c r="F5" s="25" t="s">
        <v>28</v>
      </c>
      <c r="G5" s="25" t="s">
        <v>28</v>
      </c>
      <c r="H5" s="24">
        <v>30000</v>
      </c>
    </row>
    <row r="6" spans="1:8" ht="15.75" customHeight="1" hidden="1">
      <c r="A6" s="23" t="s">
        <v>8</v>
      </c>
      <c r="B6" s="23"/>
      <c r="C6" s="24" t="s">
        <v>28</v>
      </c>
      <c r="D6" s="25" t="s">
        <v>28</v>
      </c>
      <c r="E6" s="25"/>
      <c r="F6" s="25" t="s">
        <v>28</v>
      </c>
      <c r="G6" s="25" t="s">
        <v>28</v>
      </c>
      <c r="H6" s="24" t="s">
        <v>28</v>
      </c>
    </row>
    <row r="7" spans="1:8" ht="15.75" customHeight="1" hidden="1">
      <c r="A7" s="23" t="s">
        <v>9</v>
      </c>
      <c r="B7" s="23"/>
      <c r="C7" s="24">
        <v>495</v>
      </c>
      <c r="D7" s="25">
        <v>980</v>
      </c>
      <c r="E7" s="25"/>
      <c r="F7" s="25" t="s">
        <v>28</v>
      </c>
      <c r="G7" s="25" t="s">
        <v>28</v>
      </c>
      <c r="H7" s="24">
        <v>341500</v>
      </c>
    </row>
    <row r="8" spans="1:8" ht="15" customHeight="1" hidden="1">
      <c r="A8" s="23" t="s">
        <v>10</v>
      </c>
      <c r="B8" s="23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23" t="s">
        <v>29</v>
      </c>
      <c r="B9" s="23"/>
      <c r="C9" s="24">
        <v>0</v>
      </c>
      <c r="D9" s="25">
        <v>150</v>
      </c>
      <c r="E9" s="25"/>
      <c r="F9" s="25">
        <v>0</v>
      </c>
      <c r="G9" s="25">
        <v>0</v>
      </c>
      <c r="H9" s="24">
        <v>111500</v>
      </c>
    </row>
    <row r="10" spans="1:8" s="99" customFormat="1" ht="14.25" customHeight="1" hidden="1">
      <c r="A10" s="9" t="s">
        <v>32</v>
      </c>
      <c r="B10" s="9"/>
      <c r="C10" s="24">
        <v>0</v>
      </c>
      <c r="D10" s="24">
        <v>233</v>
      </c>
      <c r="E10" s="24"/>
      <c r="F10" s="24">
        <v>0</v>
      </c>
      <c r="G10" s="24">
        <v>0</v>
      </c>
      <c r="H10" s="24">
        <v>21766</v>
      </c>
    </row>
    <row r="11" spans="1:8" s="99" customFormat="1" ht="15.75" customHeight="1" hidden="1">
      <c r="A11" s="9" t="s">
        <v>34</v>
      </c>
      <c r="B11" s="42">
        <f aca="true" t="shared" si="0" ref="B11:B18">SUM(C11,D11)</f>
        <v>0</v>
      </c>
      <c r="C11" s="24">
        <v>0</v>
      </c>
      <c r="D11" s="40">
        <v>0</v>
      </c>
      <c r="E11" s="42">
        <f aca="true" t="shared" si="1" ref="E11:E18">SUM(F11,G11)</f>
        <v>0</v>
      </c>
      <c r="F11" s="40">
        <v>0</v>
      </c>
      <c r="G11" s="40">
        <v>0</v>
      </c>
      <c r="H11" s="40">
        <v>0</v>
      </c>
    </row>
    <row r="12" spans="1:8" s="99" customFormat="1" ht="15.75" customHeight="1" hidden="1">
      <c r="A12" s="9" t="s">
        <v>41</v>
      </c>
      <c r="B12" s="42">
        <f t="shared" si="0"/>
        <v>0</v>
      </c>
      <c r="C12" s="24">
        <v>0</v>
      </c>
      <c r="D12" s="40">
        <v>0</v>
      </c>
      <c r="E12" s="42">
        <f t="shared" si="1"/>
        <v>0</v>
      </c>
      <c r="F12" s="40">
        <v>0</v>
      </c>
      <c r="G12" s="40">
        <v>0</v>
      </c>
      <c r="H12" s="40">
        <v>0</v>
      </c>
    </row>
    <row r="13" spans="1:8" s="99" customFormat="1" ht="15.75" customHeight="1" hidden="1">
      <c r="A13" s="152" t="s">
        <v>74</v>
      </c>
      <c r="B13" s="42">
        <f t="shared" si="0"/>
        <v>80</v>
      </c>
      <c r="C13" s="24">
        <v>0</v>
      </c>
      <c r="D13" s="40">
        <v>80</v>
      </c>
      <c r="E13" s="42">
        <f t="shared" si="1"/>
        <v>0</v>
      </c>
      <c r="F13" s="40">
        <v>0</v>
      </c>
      <c r="G13" s="40">
        <v>0</v>
      </c>
      <c r="H13" s="40">
        <v>4600</v>
      </c>
    </row>
    <row r="14" spans="1:8" s="99" customFormat="1" ht="15.75" customHeight="1" hidden="1">
      <c r="A14" s="152" t="s">
        <v>75</v>
      </c>
      <c r="B14" s="42">
        <f t="shared" si="0"/>
        <v>0</v>
      </c>
      <c r="C14" s="24">
        <v>0</v>
      </c>
      <c r="D14" s="40">
        <v>0</v>
      </c>
      <c r="E14" s="42">
        <f t="shared" si="1"/>
        <v>0</v>
      </c>
      <c r="F14" s="40">
        <v>0</v>
      </c>
      <c r="G14" s="40">
        <v>0</v>
      </c>
      <c r="H14" s="40">
        <v>30000</v>
      </c>
    </row>
    <row r="15" spans="1:8" s="99" customFormat="1" ht="15.75" customHeight="1" hidden="1">
      <c r="A15" s="152" t="s">
        <v>76</v>
      </c>
      <c r="B15" s="42">
        <f t="shared" si="0"/>
        <v>0</v>
      </c>
      <c r="C15" s="24">
        <v>0</v>
      </c>
      <c r="D15" s="40"/>
      <c r="E15" s="42">
        <f t="shared" si="1"/>
        <v>0</v>
      </c>
      <c r="F15" s="40">
        <v>0</v>
      </c>
      <c r="G15" s="40"/>
      <c r="H15" s="40">
        <v>0</v>
      </c>
    </row>
    <row r="16" spans="1:8" s="99" customFormat="1" ht="15.75" customHeight="1" hidden="1">
      <c r="A16" s="152" t="s">
        <v>77</v>
      </c>
      <c r="B16" s="42">
        <f t="shared" si="0"/>
        <v>0</v>
      </c>
      <c r="C16" s="24">
        <v>0</v>
      </c>
      <c r="D16" s="40"/>
      <c r="E16" s="42">
        <f t="shared" si="1"/>
        <v>0</v>
      </c>
      <c r="F16" s="40">
        <v>0</v>
      </c>
      <c r="G16" s="40"/>
      <c r="H16" s="40">
        <v>0</v>
      </c>
    </row>
    <row r="17" spans="1:8" s="99" customFormat="1" ht="15.75" customHeight="1" hidden="1">
      <c r="A17" s="152" t="s">
        <v>78</v>
      </c>
      <c r="B17" s="42">
        <f t="shared" si="0"/>
        <v>0</v>
      </c>
      <c r="C17" s="24">
        <v>0</v>
      </c>
      <c r="D17" s="40"/>
      <c r="E17" s="42">
        <f t="shared" si="1"/>
        <v>0</v>
      </c>
      <c r="F17" s="40">
        <v>0</v>
      </c>
      <c r="G17" s="40"/>
      <c r="H17" s="40">
        <v>0</v>
      </c>
    </row>
    <row r="18" spans="1:8" s="99" customFormat="1" ht="15.75" customHeight="1" hidden="1">
      <c r="A18" s="152" t="s">
        <v>80</v>
      </c>
      <c r="B18" s="42">
        <f t="shared" si="0"/>
        <v>2332</v>
      </c>
      <c r="C18" s="24">
        <v>2332</v>
      </c>
      <c r="D18" s="40"/>
      <c r="E18" s="42">
        <f t="shared" si="1"/>
        <v>0</v>
      </c>
      <c r="F18" s="40">
        <v>0</v>
      </c>
      <c r="G18" s="40"/>
      <c r="H18" s="40">
        <v>71633</v>
      </c>
    </row>
    <row r="19" spans="1:8" s="99" customFormat="1" ht="15.75" customHeight="1" hidden="1">
      <c r="A19" s="152" t="s">
        <v>88</v>
      </c>
      <c r="B19" s="42">
        <v>0</v>
      </c>
      <c r="C19" s="24">
        <v>0</v>
      </c>
      <c r="D19" s="40"/>
      <c r="E19" s="42">
        <v>0</v>
      </c>
      <c r="F19" s="40">
        <v>0</v>
      </c>
      <c r="G19" s="40"/>
      <c r="H19" s="40">
        <v>0</v>
      </c>
    </row>
    <row r="20" spans="1:8" s="99" customFormat="1" ht="15.75" customHeight="1">
      <c r="A20" s="152" t="s">
        <v>90</v>
      </c>
      <c r="B20" s="42">
        <v>0</v>
      </c>
      <c r="C20" s="221">
        <v>0</v>
      </c>
      <c r="D20" s="222"/>
      <c r="E20" s="42">
        <v>0</v>
      </c>
      <c r="F20" s="221">
        <v>0</v>
      </c>
      <c r="G20" s="223"/>
      <c r="H20" s="40">
        <v>555</v>
      </c>
    </row>
    <row r="21" spans="1:8" s="99" customFormat="1" ht="15.75" customHeight="1">
      <c r="A21" s="152" t="s">
        <v>93</v>
      </c>
      <c r="B21" s="42">
        <v>0</v>
      </c>
      <c r="C21" s="24"/>
      <c r="D21" s="199"/>
      <c r="E21" s="42">
        <v>0</v>
      </c>
      <c r="F21" s="40"/>
      <c r="G21" s="40"/>
      <c r="H21" s="40">
        <v>0</v>
      </c>
    </row>
    <row r="22" spans="1:8" s="99" customFormat="1" ht="15.75" customHeight="1">
      <c r="A22" s="152" t="s">
        <v>97</v>
      </c>
      <c r="B22" s="42">
        <v>0</v>
      </c>
      <c r="C22" s="248">
        <f>SUM(C26)</f>
        <v>0</v>
      </c>
      <c r="D22" s="244"/>
      <c r="E22" s="42">
        <v>0</v>
      </c>
      <c r="F22" s="243">
        <f>SUM(F28)</f>
        <v>0</v>
      </c>
      <c r="G22" s="244"/>
      <c r="H22" s="39">
        <v>0</v>
      </c>
    </row>
    <row r="23" spans="1:8" s="99" customFormat="1" ht="15.75" customHeight="1">
      <c r="A23" s="152" t="s">
        <v>99</v>
      </c>
      <c r="B23" s="42">
        <v>0</v>
      </c>
      <c r="C23" s="248">
        <f>SUM(C27)</f>
        <v>0</v>
      </c>
      <c r="D23" s="244"/>
      <c r="E23" s="42">
        <v>0</v>
      </c>
      <c r="F23" s="243">
        <f>SUM(F29)</f>
        <v>0</v>
      </c>
      <c r="G23" s="244"/>
      <c r="H23" s="39">
        <v>0</v>
      </c>
    </row>
    <row r="24" spans="1:8" s="99" customFormat="1" ht="15.75" customHeight="1">
      <c r="A24" s="152" t="s">
        <v>103</v>
      </c>
      <c r="B24" s="42">
        <v>0</v>
      </c>
      <c r="C24" s="248">
        <f>SUM(C28)</f>
        <v>0</v>
      </c>
      <c r="D24" s="244"/>
      <c r="E24" s="42">
        <v>0</v>
      </c>
      <c r="F24" s="243">
        <f>SUM(F30)</f>
        <v>0</v>
      </c>
      <c r="G24" s="244"/>
      <c r="H24" s="39">
        <v>0</v>
      </c>
    </row>
    <row r="25" spans="1:8" ht="16.5">
      <c r="A25" s="34"/>
      <c r="B25" s="142"/>
      <c r="C25" s="35"/>
      <c r="D25" s="34"/>
      <c r="E25" s="142"/>
      <c r="F25" s="55"/>
      <c r="G25" s="55"/>
      <c r="H25" s="55"/>
    </row>
    <row r="26" spans="1:8" ht="16.5" hidden="1">
      <c r="A26" s="34" t="s">
        <v>85</v>
      </c>
      <c r="B26" s="144">
        <f>SUM(C26,D26)</f>
        <v>0</v>
      </c>
      <c r="C26" s="254">
        <f>SUM(C28)</f>
        <v>0</v>
      </c>
      <c r="D26" s="255"/>
      <c r="E26" s="144">
        <f>SUM(F26,G26)</f>
        <v>0</v>
      </c>
      <c r="F26" s="254">
        <f>SUM(F28)</f>
        <v>0</v>
      </c>
      <c r="G26" s="255"/>
      <c r="H26" s="46">
        <f>SUM(H28)</f>
        <v>0</v>
      </c>
    </row>
    <row r="27" spans="1:8" ht="16.5" hidden="1">
      <c r="A27" s="30"/>
      <c r="B27" s="56"/>
      <c r="C27" s="31"/>
      <c r="D27" s="30"/>
      <c r="E27" s="56"/>
      <c r="F27" s="31"/>
      <c r="G27" s="30"/>
      <c r="H27" s="31"/>
    </row>
    <row r="28" spans="1:8" ht="16.5" hidden="1">
      <c r="A28" s="64" t="s">
        <v>30</v>
      </c>
      <c r="B28" s="42">
        <f>SUM(C28,D28)</f>
        <v>0</v>
      </c>
      <c r="C28" s="234">
        <v>0</v>
      </c>
      <c r="D28" s="235"/>
      <c r="E28" s="42">
        <f>SUM(F28,G28)</f>
        <v>0</v>
      </c>
      <c r="F28" s="234">
        <v>0</v>
      </c>
      <c r="G28" s="235"/>
      <c r="H28" s="35">
        <v>0</v>
      </c>
    </row>
    <row r="29" ht="15.75" customHeight="1">
      <c r="A29" s="22" t="s">
        <v>92</v>
      </c>
    </row>
    <row r="30" spans="1:2" ht="16.5">
      <c r="A30" s="38"/>
      <c r="B30" s="38"/>
    </row>
    <row r="31" spans="1:2" ht="16.5">
      <c r="A31" s="38"/>
      <c r="B31" s="38"/>
    </row>
    <row r="32" spans="1:2" ht="16.5">
      <c r="A32" s="38"/>
      <c r="B32" s="38"/>
    </row>
    <row r="33" spans="1:2" ht="16.5">
      <c r="A33" s="38"/>
      <c r="B33" s="38"/>
    </row>
    <row r="34" spans="1:2" ht="16.5">
      <c r="A34" s="38"/>
      <c r="B34" s="38"/>
    </row>
    <row r="35" spans="1:2" ht="16.5">
      <c r="A35" s="38"/>
      <c r="B35" s="38"/>
    </row>
    <row r="36" spans="1:2" ht="16.5">
      <c r="A36" s="38"/>
      <c r="B36" s="38"/>
    </row>
    <row r="37" spans="1:2" ht="16.5">
      <c r="A37" s="38"/>
      <c r="B37" s="38"/>
    </row>
  </sheetData>
  <mergeCells count="12">
    <mergeCell ref="C20:D20"/>
    <mergeCell ref="F20:G20"/>
    <mergeCell ref="C28:D28"/>
    <mergeCell ref="F28:G28"/>
    <mergeCell ref="C22:D22"/>
    <mergeCell ref="F22:G22"/>
    <mergeCell ref="C26:D26"/>
    <mergeCell ref="F26:G26"/>
    <mergeCell ref="C23:D23"/>
    <mergeCell ref="F23:G23"/>
    <mergeCell ref="C24:D24"/>
    <mergeCell ref="F24:G24"/>
  </mergeCells>
  <printOptions horizontalCentered="1"/>
  <pageMargins left="0.5905511811023623" right="0.7874015748031497" top="0.7874015748031497" bottom="0.6692913385826772" header="0.31496062992125984" footer="0.31496062992125984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H37"/>
  <sheetViews>
    <sheetView zoomScale="78" zoomScaleNormal="78" workbookViewId="0" topLeftCell="A3">
      <selection activeCell="A3" sqref="A3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6.5" customHeight="1" hidden="1">
      <c r="A1" s="10"/>
      <c r="B1" s="10"/>
      <c r="C1" s="39"/>
      <c r="D1" s="39"/>
      <c r="E1" s="39"/>
      <c r="F1" s="39"/>
      <c r="G1" s="39"/>
      <c r="H1" s="39"/>
    </row>
    <row r="2" spans="1:8" ht="13.5" customHeight="1" hidden="1">
      <c r="A2" s="10"/>
      <c r="B2" s="10"/>
      <c r="C2" s="39"/>
      <c r="D2" s="39"/>
      <c r="E2" s="39"/>
      <c r="F2" s="39"/>
      <c r="G2" s="39"/>
      <c r="H2" s="39"/>
    </row>
    <row r="3" spans="1:8" s="17" customFormat="1" ht="57.75" customHeight="1">
      <c r="A3" s="15" t="s">
        <v>122</v>
      </c>
      <c r="B3" s="15"/>
      <c r="C3" s="15"/>
      <c r="D3" s="16"/>
      <c r="E3" s="16"/>
      <c r="F3" s="16"/>
      <c r="G3" s="16"/>
      <c r="H3" s="16"/>
    </row>
    <row r="4" spans="1:8" s="17" customFormat="1" ht="23.25" customHeight="1">
      <c r="A4" s="7" t="s">
        <v>0</v>
      </c>
      <c r="B4" s="135" t="s">
        <v>71</v>
      </c>
      <c r="C4" s="18" t="s">
        <v>70</v>
      </c>
      <c r="D4" s="19"/>
      <c r="E4" s="140" t="s">
        <v>68</v>
      </c>
      <c r="F4" s="20" t="s">
        <v>33</v>
      </c>
      <c r="G4" s="20"/>
      <c r="H4" s="100" t="s">
        <v>64</v>
      </c>
    </row>
    <row r="5" spans="1:8" ht="18" customHeight="1">
      <c r="A5" s="8" t="s">
        <v>45</v>
      </c>
      <c r="B5" s="138" t="s">
        <v>69</v>
      </c>
      <c r="C5" s="20" t="s">
        <v>4</v>
      </c>
      <c r="D5" s="139" t="s">
        <v>5</v>
      </c>
      <c r="E5" s="141" t="s">
        <v>69</v>
      </c>
      <c r="F5" s="20" t="s">
        <v>4</v>
      </c>
      <c r="G5" s="20" t="s">
        <v>5</v>
      </c>
      <c r="H5" s="21" t="s">
        <v>6</v>
      </c>
    </row>
    <row r="6" spans="1:8" ht="13.5" customHeight="1" hidden="1">
      <c r="A6" s="9" t="s">
        <v>31</v>
      </c>
      <c r="B6" s="9"/>
      <c r="C6" s="24">
        <v>114</v>
      </c>
      <c r="D6" s="25">
        <v>190</v>
      </c>
      <c r="E6" s="25"/>
      <c r="F6" s="25">
        <v>0</v>
      </c>
      <c r="G6" s="25">
        <v>0</v>
      </c>
      <c r="H6" s="24">
        <v>22100</v>
      </c>
    </row>
    <row r="7" spans="1:8" ht="13.5" customHeight="1" hidden="1">
      <c r="A7" s="9" t="s">
        <v>7</v>
      </c>
      <c r="B7" s="9"/>
      <c r="C7" s="24">
        <v>0</v>
      </c>
      <c r="D7" s="25">
        <v>0</v>
      </c>
      <c r="E7" s="25"/>
      <c r="F7" s="25">
        <v>0</v>
      </c>
      <c r="G7" s="25">
        <v>0</v>
      </c>
      <c r="H7" s="24">
        <v>0</v>
      </c>
    </row>
    <row r="8" spans="1:8" ht="13.5" customHeight="1" hidden="1">
      <c r="A8" s="10" t="s">
        <v>8</v>
      </c>
      <c r="B8" s="10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3.5" customHeight="1" hidden="1">
      <c r="A9" s="10" t="s">
        <v>9</v>
      </c>
      <c r="B9" s="10"/>
      <c r="C9" s="24">
        <v>0</v>
      </c>
      <c r="D9" s="25">
        <v>0</v>
      </c>
      <c r="E9" s="25"/>
      <c r="F9" s="25">
        <v>0</v>
      </c>
      <c r="G9" s="25">
        <v>0</v>
      </c>
      <c r="H9" s="40">
        <v>0</v>
      </c>
    </row>
    <row r="10" spans="1:8" ht="17.25" customHeight="1" hidden="1">
      <c r="A10" s="10" t="s">
        <v>10</v>
      </c>
      <c r="B10" s="10"/>
      <c r="C10" s="24">
        <v>0</v>
      </c>
      <c r="D10" s="25">
        <v>10</v>
      </c>
      <c r="E10" s="25"/>
      <c r="F10" s="25">
        <v>0</v>
      </c>
      <c r="G10" s="25">
        <v>123</v>
      </c>
      <c r="H10" s="40">
        <v>3346</v>
      </c>
    </row>
    <row r="11" spans="1:8" ht="17.25" customHeight="1" hidden="1">
      <c r="A11" s="10" t="s">
        <v>29</v>
      </c>
      <c r="B11" s="10"/>
      <c r="C11" s="24">
        <v>43</v>
      </c>
      <c r="D11" s="25">
        <v>600</v>
      </c>
      <c r="E11" s="25"/>
      <c r="F11" s="25">
        <v>0</v>
      </c>
      <c r="G11" s="25">
        <v>0</v>
      </c>
      <c r="H11" s="40">
        <v>61256</v>
      </c>
    </row>
    <row r="12" spans="1:8" ht="17.25" customHeight="1" hidden="1">
      <c r="A12" s="10" t="s">
        <v>32</v>
      </c>
      <c r="B12" s="10"/>
      <c r="C12" s="24">
        <v>0</v>
      </c>
      <c r="D12" s="24">
        <v>0</v>
      </c>
      <c r="E12" s="24"/>
      <c r="F12" s="24">
        <v>0</v>
      </c>
      <c r="G12" s="25">
        <v>0</v>
      </c>
      <c r="H12" s="24">
        <v>0</v>
      </c>
    </row>
    <row r="13" spans="1:8" ht="17.25" customHeight="1" hidden="1">
      <c r="A13" s="10" t="s">
        <v>34</v>
      </c>
      <c r="B13" s="42">
        <f aca="true" t="shared" si="0" ref="B13:B20">SUM(C13,D13)</f>
        <v>816</v>
      </c>
      <c r="C13" s="24">
        <v>0</v>
      </c>
      <c r="D13" s="40">
        <v>816</v>
      </c>
      <c r="E13" s="42">
        <f aca="true" t="shared" si="1" ref="E13:E20">SUM(F13,G13)</f>
        <v>0</v>
      </c>
      <c r="F13" s="40">
        <v>0</v>
      </c>
      <c r="G13" s="40">
        <v>0</v>
      </c>
      <c r="H13" s="40">
        <v>46100</v>
      </c>
    </row>
    <row r="14" spans="1:8" ht="17.25" customHeight="1" hidden="1">
      <c r="A14" s="10" t="s">
        <v>41</v>
      </c>
      <c r="B14" s="42">
        <f t="shared" si="0"/>
        <v>490</v>
      </c>
      <c r="C14" s="24">
        <v>0</v>
      </c>
      <c r="D14" s="40">
        <v>490</v>
      </c>
      <c r="E14" s="42">
        <f t="shared" si="1"/>
        <v>0</v>
      </c>
      <c r="F14" s="40">
        <v>0</v>
      </c>
      <c r="G14" s="40">
        <v>0</v>
      </c>
      <c r="H14" s="40">
        <v>7400</v>
      </c>
    </row>
    <row r="15" spans="1:8" ht="17.25" customHeight="1" hidden="1">
      <c r="A15" s="152" t="s">
        <v>74</v>
      </c>
      <c r="B15" s="42">
        <f t="shared" si="0"/>
        <v>1025</v>
      </c>
      <c r="C15" s="24">
        <v>15</v>
      </c>
      <c r="D15" s="40">
        <v>1010</v>
      </c>
      <c r="E15" s="42">
        <f t="shared" si="1"/>
        <v>0</v>
      </c>
      <c r="F15" s="40">
        <v>0</v>
      </c>
      <c r="G15" s="40">
        <v>0</v>
      </c>
      <c r="H15" s="40">
        <v>15700</v>
      </c>
    </row>
    <row r="16" spans="1:8" ht="17.25" customHeight="1" hidden="1">
      <c r="A16" s="152" t="s">
        <v>75</v>
      </c>
      <c r="B16" s="42">
        <f t="shared" si="0"/>
        <v>80</v>
      </c>
      <c r="C16" s="24">
        <v>0</v>
      </c>
      <c r="D16" s="40">
        <v>80</v>
      </c>
      <c r="E16" s="42">
        <f t="shared" si="1"/>
        <v>0</v>
      </c>
      <c r="F16" s="40">
        <v>0</v>
      </c>
      <c r="G16" s="40">
        <v>0</v>
      </c>
      <c r="H16" s="40">
        <v>1500</v>
      </c>
    </row>
    <row r="17" spans="1:8" ht="17.25" customHeight="1" hidden="1">
      <c r="A17" s="152" t="s">
        <v>76</v>
      </c>
      <c r="B17" s="42">
        <f t="shared" si="0"/>
        <v>90</v>
      </c>
      <c r="C17" s="24">
        <v>90</v>
      </c>
      <c r="D17" s="40"/>
      <c r="E17" s="42">
        <f t="shared" si="1"/>
        <v>0</v>
      </c>
      <c r="F17" s="40">
        <v>0</v>
      </c>
      <c r="G17" s="40"/>
      <c r="H17" s="40">
        <v>5000</v>
      </c>
    </row>
    <row r="18" spans="1:8" ht="17.25" customHeight="1" hidden="1">
      <c r="A18" s="152" t="s">
        <v>77</v>
      </c>
      <c r="B18" s="42">
        <f t="shared" si="0"/>
        <v>0</v>
      </c>
      <c r="C18" s="42">
        <v>0</v>
      </c>
      <c r="D18" s="42">
        <v>0</v>
      </c>
      <c r="E18" s="42">
        <f t="shared" si="1"/>
        <v>0</v>
      </c>
      <c r="F18" s="42">
        <v>0</v>
      </c>
      <c r="G18" s="42">
        <v>0</v>
      </c>
      <c r="H18" s="26">
        <v>0</v>
      </c>
    </row>
    <row r="19" spans="1:8" ht="17.25" customHeight="1" hidden="1">
      <c r="A19" s="152" t="s">
        <v>78</v>
      </c>
      <c r="B19" s="42">
        <f t="shared" si="0"/>
        <v>0</v>
      </c>
      <c r="C19" s="39">
        <v>0</v>
      </c>
      <c r="D19" s="39"/>
      <c r="E19" s="42">
        <f t="shared" si="1"/>
        <v>0</v>
      </c>
      <c r="F19" s="39">
        <v>0</v>
      </c>
      <c r="G19" s="39"/>
      <c r="H19" s="26">
        <v>0</v>
      </c>
    </row>
    <row r="20" spans="1:8" ht="17.25" customHeight="1" hidden="1">
      <c r="A20" s="152" t="s">
        <v>80</v>
      </c>
      <c r="B20" s="42">
        <f t="shared" si="0"/>
        <v>26</v>
      </c>
      <c r="C20" s="39">
        <v>26</v>
      </c>
      <c r="D20" s="39"/>
      <c r="E20" s="42">
        <f t="shared" si="1"/>
        <v>0</v>
      </c>
      <c r="F20" s="39">
        <v>0</v>
      </c>
      <c r="G20" s="39"/>
      <c r="H20" s="39">
        <v>130</v>
      </c>
    </row>
    <row r="21" spans="1:8" ht="17.25" customHeight="1" hidden="1">
      <c r="A21" s="152" t="s">
        <v>88</v>
      </c>
      <c r="B21" s="42">
        <v>0</v>
      </c>
      <c r="C21" s="39">
        <v>0</v>
      </c>
      <c r="D21" s="39"/>
      <c r="E21" s="42">
        <v>0</v>
      </c>
      <c r="F21" s="39">
        <v>0</v>
      </c>
      <c r="G21" s="39"/>
      <c r="H21" s="39">
        <v>0</v>
      </c>
    </row>
    <row r="22" spans="1:8" ht="17.25" customHeight="1">
      <c r="A22" s="152" t="s">
        <v>90</v>
      </c>
      <c r="B22" s="42">
        <v>0</v>
      </c>
      <c r="C22" s="215">
        <v>0</v>
      </c>
      <c r="D22" s="216"/>
      <c r="E22" s="42">
        <v>0</v>
      </c>
      <c r="F22" s="42">
        <f>SUM(G22,H22)</f>
        <v>0</v>
      </c>
      <c r="G22" s="42">
        <f>SUM(H22,I22)</f>
        <v>0</v>
      </c>
      <c r="H22" s="39">
        <v>0</v>
      </c>
    </row>
    <row r="23" spans="1:8" ht="17.25" customHeight="1">
      <c r="A23" s="152" t="s">
        <v>93</v>
      </c>
      <c r="B23" s="42">
        <v>0</v>
      </c>
      <c r="C23" s="39"/>
      <c r="D23" s="39"/>
      <c r="E23" s="42">
        <v>0</v>
      </c>
      <c r="F23" s="39"/>
      <c r="G23" s="39"/>
      <c r="H23" s="39">
        <v>0</v>
      </c>
    </row>
    <row r="24" spans="1:8" ht="17.25" customHeight="1">
      <c r="A24" s="152" t="s">
        <v>97</v>
      </c>
      <c r="B24" s="42">
        <v>0</v>
      </c>
      <c r="C24" s="243">
        <f>SUM(C32,C28)</f>
        <v>0</v>
      </c>
      <c r="D24" s="244"/>
      <c r="E24" s="42">
        <v>0</v>
      </c>
      <c r="F24" s="243">
        <f>SUM(F32,F28)</f>
        <v>0</v>
      </c>
      <c r="G24" s="244"/>
      <c r="H24" s="39">
        <v>0</v>
      </c>
    </row>
    <row r="25" spans="1:8" ht="17.25" customHeight="1">
      <c r="A25" s="152" t="s">
        <v>99</v>
      </c>
      <c r="B25" s="42">
        <v>0</v>
      </c>
      <c r="C25" s="243">
        <f>SUM(C33,C29)</f>
        <v>0</v>
      </c>
      <c r="D25" s="244"/>
      <c r="E25" s="42">
        <v>0</v>
      </c>
      <c r="F25" s="243">
        <f>SUM(F33,F29)</f>
        <v>0</v>
      </c>
      <c r="G25" s="244"/>
      <c r="H25" s="39">
        <v>0</v>
      </c>
    </row>
    <row r="26" spans="1:8" ht="17.25" customHeight="1">
      <c r="A26" s="152" t="s">
        <v>103</v>
      </c>
      <c r="B26" s="42">
        <v>0</v>
      </c>
      <c r="C26" s="243">
        <f>SUM(C34,C30)</f>
        <v>0</v>
      </c>
      <c r="D26" s="244"/>
      <c r="E26" s="42">
        <v>0</v>
      </c>
      <c r="F26" s="243">
        <f>SUM(F34,F30)</f>
        <v>0</v>
      </c>
      <c r="G26" s="244"/>
      <c r="H26" s="39">
        <v>0</v>
      </c>
    </row>
    <row r="27" spans="1:8" ht="17.25" customHeight="1">
      <c r="A27" s="58"/>
      <c r="B27" s="143"/>
      <c r="C27" s="35"/>
      <c r="D27" s="34"/>
      <c r="E27" s="142"/>
      <c r="F27" s="35"/>
      <c r="G27" s="34"/>
      <c r="H27" s="44"/>
    </row>
    <row r="28" spans="1:8" ht="17.25" customHeight="1" hidden="1">
      <c r="A28" s="55" t="s">
        <v>48</v>
      </c>
      <c r="B28" s="144">
        <f>SUM(C28,D28)</f>
        <v>0</v>
      </c>
      <c r="C28" s="254">
        <f>SUM(C30)</f>
        <v>0</v>
      </c>
      <c r="D28" s="255"/>
      <c r="E28" s="144">
        <f>SUM(F28,G28)</f>
        <v>0</v>
      </c>
      <c r="F28" s="254">
        <f>SUM(F30)</f>
        <v>0</v>
      </c>
      <c r="G28" s="214"/>
      <c r="H28" s="45">
        <f>SUM(H30)</f>
        <v>0</v>
      </c>
    </row>
    <row r="29" spans="1:8" ht="16.5" customHeight="1" hidden="1">
      <c r="A29" s="41"/>
      <c r="B29" s="146"/>
      <c r="C29" s="31"/>
      <c r="D29" s="30"/>
      <c r="E29" s="145"/>
      <c r="F29" s="31"/>
      <c r="G29" s="56"/>
      <c r="H29" s="39"/>
    </row>
    <row r="30" spans="1:8" s="43" customFormat="1" ht="16.5" customHeight="1" hidden="1">
      <c r="A30" s="23" t="s">
        <v>30</v>
      </c>
      <c r="B30" s="42">
        <f>SUM(C30,D30)</f>
        <v>0</v>
      </c>
      <c r="C30" s="230">
        <v>0</v>
      </c>
      <c r="D30" s="231"/>
      <c r="E30" s="42">
        <f>SUM(F30,G30)</f>
        <v>0</v>
      </c>
      <c r="F30" s="230">
        <v>0</v>
      </c>
      <c r="G30" s="271"/>
      <c r="H30" s="38">
        <v>0</v>
      </c>
    </row>
    <row r="31" spans="1:8" ht="16.5" customHeight="1" hidden="1">
      <c r="A31" s="37"/>
      <c r="B31" s="122"/>
      <c r="C31" s="103"/>
      <c r="D31" s="32"/>
      <c r="E31" s="147"/>
      <c r="F31" s="29"/>
      <c r="G31" s="38"/>
      <c r="H31" s="38"/>
    </row>
    <row r="32" spans="1:8" ht="16.5" customHeight="1" hidden="1">
      <c r="A32" s="55" t="s">
        <v>46</v>
      </c>
      <c r="B32" s="144">
        <f>SUM(C32,D32)</f>
        <v>0</v>
      </c>
      <c r="C32" s="254">
        <f>SUM(C34)</f>
        <v>0</v>
      </c>
      <c r="D32" s="255"/>
      <c r="E32" s="144">
        <f>SUM(F32,G32)</f>
        <v>0</v>
      </c>
      <c r="F32" s="254">
        <f>SUM(F34)</f>
        <v>0</v>
      </c>
      <c r="G32" s="214"/>
      <c r="H32" s="55">
        <f>SUM(H34)</f>
        <v>0</v>
      </c>
    </row>
    <row r="33" spans="1:8" ht="16.5" customHeight="1" hidden="1">
      <c r="A33" s="32"/>
      <c r="B33" s="38"/>
      <c r="C33" s="104"/>
      <c r="D33" s="105"/>
      <c r="E33" s="116"/>
      <c r="F33" s="31"/>
      <c r="G33" s="30"/>
      <c r="H33" s="29"/>
    </row>
    <row r="34" spans="1:8" ht="16.5" customHeight="1" hidden="1">
      <c r="A34" s="65" t="s">
        <v>30</v>
      </c>
      <c r="B34" s="65"/>
      <c r="C34" s="234">
        <v>0</v>
      </c>
      <c r="D34" s="235"/>
      <c r="E34" s="133"/>
      <c r="F34" s="234">
        <v>0</v>
      </c>
      <c r="G34" s="235"/>
      <c r="H34" s="44">
        <v>0</v>
      </c>
    </row>
    <row r="35" spans="1:8" ht="16.5">
      <c r="A35" s="22" t="s">
        <v>92</v>
      </c>
      <c r="C35" s="38"/>
      <c r="D35" s="38"/>
      <c r="E35" s="38"/>
      <c r="F35" s="38"/>
      <c r="G35" s="38"/>
      <c r="H35" s="38"/>
    </row>
    <row r="36" spans="1:8" ht="16.5">
      <c r="A36" s="38"/>
      <c r="B36" s="38"/>
      <c r="C36" s="38"/>
      <c r="D36" s="38"/>
      <c r="E36" s="38"/>
      <c r="F36" s="38"/>
      <c r="G36" s="38"/>
      <c r="H36" s="38"/>
    </row>
    <row r="37" spans="1:8" ht="16.5">
      <c r="A37" s="38"/>
      <c r="B37" s="38"/>
      <c r="C37" s="38"/>
      <c r="D37" s="38"/>
      <c r="E37" s="38"/>
      <c r="F37" s="38"/>
      <c r="G37" s="38"/>
      <c r="H37" s="38"/>
    </row>
  </sheetData>
  <mergeCells count="15">
    <mergeCell ref="C34:D34"/>
    <mergeCell ref="F34:G34"/>
    <mergeCell ref="C30:D30"/>
    <mergeCell ref="F30:G30"/>
    <mergeCell ref="C32:D32"/>
    <mergeCell ref="F32:G32"/>
    <mergeCell ref="C28:D28"/>
    <mergeCell ref="F28:G28"/>
    <mergeCell ref="C22:D22"/>
    <mergeCell ref="C24:D24"/>
    <mergeCell ref="F24:G24"/>
    <mergeCell ref="C25:D25"/>
    <mergeCell ref="F25:G25"/>
    <mergeCell ref="C26:D26"/>
    <mergeCell ref="F26:G26"/>
  </mergeCells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H43"/>
  <sheetViews>
    <sheetView zoomScale="78" zoomScaleNormal="78" workbookViewId="0" topLeftCell="A11">
      <selection activeCell="A11" sqref="A1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6.5" hidden="1">
      <c r="A1" s="30" t="s">
        <v>43</v>
      </c>
      <c r="B1" s="42">
        <f>SUM(C1,D1)</f>
        <v>0</v>
      </c>
      <c r="C1" s="107">
        <f>SUM(C3:C4)</f>
        <v>0</v>
      </c>
      <c r="D1" s="160"/>
      <c r="E1" s="42">
        <f>SUM(F1,G1)</f>
        <v>0</v>
      </c>
      <c r="F1" s="107">
        <f>SUM(F3:F4)</f>
        <v>0</v>
      </c>
      <c r="G1" s="160"/>
      <c r="H1" s="26">
        <f>SUM(H3:H4)</f>
        <v>0</v>
      </c>
    </row>
    <row r="2" spans="1:8" ht="10.5" customHeight="1" hidden="1">
      <c r="A2" s="1"/>
      <c r="B2" s="153"/>
      <c r="C2" s="108"/>
      <c r="D2" s="114"/>
      <c r="E2" s="109"/>
      <c r="F2" s="108"/>
      <c r="G2" s="114"/>
      <c r="H2" s="31"/>
    </row>
    <row r="3" spans="1:8" ht="16.5" hidden="1">
      <c r="A3" s="68" t="s">
        <v>62</v>
      </c>
      <c r="B3" s="144">
        <f>SUM(C3,D3)</f>
        <v>0</v>
      </c>
      <c r="C3" s="110">
        <v>0</v>
      </c>
      <c r="D3" s="157"/>
      <c r="E3" s="144">
        <f>SUM(F3,G3)</f>
        <v>0</v>
      </c>
      <c r="F3" s="110">
        <v>0</v>
      </c>
      <c r="G3" s="157"/>
      <c r="H3" s="35">
        <v>0</v>
      </c>
    </row>
    <row r="4" spans="1:8" ht="16.5" hidden="1">
      <c r="A4" s="152"/>
      <c r="B4" s="153"/>
      <c r="C4" s="108"/>
      <c r="D4" s="114"/>
      <c r="E4" s="109"/>
      <c r="F4" s="108"/>
      <c r="G4" s="114"/>
      <c r="H4" s="31"/>
    </row>
    <row r="5" spans="1:8" ht="16.5" hidden="1">
      <c r="A5" s="165"/>
      <c r="B5" s="10"/>
      <c r="C5" s="106"/>
      <c r="D5" s="106"/>
      <c r="E5" s="106"/>
      <c r="F5" s="106"/>
      <c r="G5" s="106"/>
      <c r="H5" s="56"/>
    </row>
    <row r="6" spans="1:8" ht="15" customHeight="1" hidden="1">
      <c r="A6" s="30" t="s">
        <v>36</v>
      </c>
      <c r="B6" s="42">
        <f>SUM(C6,D6)</f>
        <v>0</v>
      </c>
      <c r="C6" s="108">
        <f>SUM(C8)</f>
        <v>0</v>
      </c>
      <c r="D6" s="114"/>
      <c r="E6" s="42">
        <f>SUM(F6,G6)</f>
        <v>0</v>
      </c>
      <c r="F6" s="108">
        <f>SUM(F8)</f>
        <v>0</v>
      </c>
      <c r="G6" s="114"/>
      <c r="H6" s="31">
        <f>SUM(H8)</f>
        <v>0</v>
      </c>
    </row>
    <row r="7" spans="1:8" ht="9.75" customHeight="1" hidden="1">
      <c r="A7" s="32"/>
      <c r="B7" s="147"/>
      <c r="C7" s="108"/>
      <c r="D7" s="114"/>
      <c r="E7" s="109"/>
      <c r="F7" s="108"/>
      <c r="G7" s="114"/>
      <c r="H7" s="29"/>
    </row>
    <row r="8" spans="1:8" ht="15" customHeight="1" hidden="1">
      <c r="A8" s="2"/>
      <c r="B8" s="42">
        <f>SUM(C8,D8)</f>
        <v>0</v>
      </c>
      <c r="C8" s="161">
        <v>0</v>
      </c>
      <c r="D8" s="162"/>
      <c r="E8" s="42">
        <f>SUM(F8,G8)</f>
        <v>0</v>
      </c>
      <c r="F8" s="161">
        <v>0</v>
      </c>
      <c r="G8" s="162"/>
      <c r="H8" s="53">
        <v>0</v>
      </c>
    </row>
    <row r="9" spans="1:8" ht="16.5" hidden="1">
      <c r="A9" s="36"/>
      <c r="B9" s="144">
        <f>SUM(C9,D9)</f>
        <v>0</v>
      </c>
      <c r="C9" s="110">
        <v>0</v>
      </c>
      <c r="D9" s="157"/>
      <c r="E9" s="144">
        <f>SUM(F9,G9)</f>
        <v>0</v>
      </c>
      <c r="F9" s="110">
        <v>0</v>
      </c>
      <c r="G9" s="157"/>
      <c r="H9" s="44">
        <v>0</v>
      </c>
    </row>
    <row r="10" ht="40.5" customHeight="1" hidden="1"/>
    <row r="11" spans="1:8" s="17" customFormat="1" ht="57.75" customHeight="1">
      <c r="A11" s="15" t="s">
        <v>123</v>
      </c>
      <c r="B11" s="15"/>
      <c r="C11" s="16"/>
      <c r="D11" s="16"/>
      <c r="E11" s="16"/>
      <c r="F11" s="16"/>
      <c r="G11" s="16"/>
      <c r="H11" s="16"/>
    </row>
    <row r="12" spans="1:8" s="17" customFormat="1" ht="23.25" customHeight="1">
      <c r="A12" s="7" t="s">
        <v>0</v>
      </c>
      <c r="B12" s="135" t="s">
        <v>71</v>
      </c>
      <c r="C12" s="18" t="s">
        <v>70</v>
      </c>
      <c r="D12" s="19"/>
      <c r="E12" s="140" t="s">
        <v>68</v>
      </c>
      <c r="F12" s="20" t="s">
        <v>33</v>
      </c>
      <c r="G12" s="20"/>
      <c r="H12" s="100" t="s">
        <v>64</v>
      </c>
    </row>
    <row r="13" spans="1:8" ht="18" customHeight="1">
      <c r="A13" s="8" t="s">
        <v>45</v>
      </c>
      <c r="B13" s="138" t="s">
        <v>69</v>
      </c>
      <c r="C13" s="20" t="s">
        <v>4</v>
      </c>
      <c r="D13" s="139" t="s">
        <v>5</v>
      </c>
      <c r="E13" s="141" t="s">
        <v>69</v>
      </c>
      <c r="F13" s="20" t="s">
        <v>4</v>
      </c>
      <c r="G13" s="20" t="s">
        <v>5</v>
      </c>
      <c r="H13" s="21" t="s">
        <v>6</v>
      </c>
    </row>
    <row r="14" spans="1:8" ht="15.75" customHeight="1" hidden="1">
      <c r="A14" s="23" t="s">
        <v>31</v>
      </c>
      <c r="B14" s="23"/>
      <c r="C14" s="24" t="s">
        <v>28</v>
      </c>
      <c r="D14" s="25" t="s">
        <v>28</v>
      </c>
      <c r="E14" s="25"/>
      <c r="F14" s="25" t="s">
        <v>28</v>
      </c>
      <c r="G14" s="25" t="s">
        <v>28</v>
      </c>
      <c r="H14" s="33" t="s">
        <v>28</v>
      </c>
    </row>
    <row r="15" spans="1:8" ht="15.75" customHeight="1" hidden="1">
      <c r="A15" s="23" t="s">
        <v>7</v>
      </c>
      <c r="B15" s="23"/>
      <c r="C15" s="24" t="s">
        <v>28</v>
      </c>
      <c r="D15" s="25" t="s">
        <v>28</v>
      </c>
      <c r="E15" s="25"/>
      <c r="F15" s="25" t="s">
        <v>28</v>
      </c>
      <c r="G15" s="25" t="s">
        <v>28</v>
      </c>
      <c r="H15" s="24" t="s">
        <v>28</v>
      </c>
    </row>
    <row r="16" spans="1:8" ht="15.75" customHeight="1" hidden="1">
      <c r="A16" s="23" t="s">
        <v>8</v>
      </c>
      <c r="B16" s="23"/>
      <c r="C16" s="24" t="s">
        <v>28</v>
      </c>
      <c r="D16" s="25" t="s">
        <v>28</v>
      </c>
      <c r="E16" s="25"/>
      <c r="F16" s="25" t="s">
        <v>28</v>
      </c>
      <c r="G16" s="25" t="s">
        <v>28</v>
      </c>
      <c r="H16" s="24" t="s">
        <v>28</v>
      </c>
    </row>
    <row r="17" spans="1:8" ht="15.75" customHeight="1" hidden="1">
      <c r="A17" s="23" t="s">
        <v>9</v>
      </c>
      <c r="B17" s="23"/>
      <c r="C17" s="24">
        <v>0</v>
      </c>
      <c r="D17" s="25">
        <v>100</v>
      </c>
      <c r="E17" s="25"/>
      <c r="F17" s="25" t="s">
        <v>28</v>
      </c>
      <c r="G17" s="25" t="s">
        <v>28</v>
      </c>
      <c r="H17" s="24">
        <v>4370</v>
      </c>
    </row>
    <row r="18" spans="1:8" ht="15" customHeight="1" hidden="1">
      <c r="A18" s="23" t="s">
        <v>10</v>
      </c>
      <c r="B18" s="23"/>
      <c r="C18" s="24">
        <v>0</v>
      </c>
      <c r="D18" s="25">
        <v>0</v>
      </c>
      <c r="E18" s="25"/>
      <c r="F18" s="25">
        <v>0</v>
      </c>
      <c r="G18" s="25">
        <v>0</v>
      </c>
      <c r="H18" s="24">
        <v>0</v>
      </c>
    </row>
    <row r="19" spans="1:8" ht="15" customHeight="1" hidden="1">
      <c r="A19" s="23" t="s">
        <v>29</v>
      </c>
      <c r="B19" s="23"/>
      <c r="C19" s="24">
        <v>761</v>
      </c>
      <c r="D19" s="25">
        <v>0</v>
      </c>
      <c r="E19" s="25"/>
      <c r="F19" s="25">
        <v>0</v>
      </c>
      <c r="G19" s="25">
        <v>0</v>
      </c>
      <c r="H19" s="24">
        <v>15233</v>
      </c>
    </row>
    <row r="20" spans="1:8" s="99" customFormat="1" ht="15" customHeight="1" hidden="1">
      <c r="A20" s="9" t="s">
        <v>32</v>
      </c>
      <c r="B20" s="9"/>
      <c r="C20" s="25">
        <v>0</v>
      </c>
      <c r="D20" s="25">
        <v>0</v>
      </c>
      <c r="E20" s="25"/>
      <c r="F20" s="25">
        <v>0</v>
      </c>
      <c r="G20" s="25">
        <v>0</v>
      </c>
      <c r="H20" s="24">
        <v>0</v>
      </c>
    </row>
    <row r="21" spans="1:8" s="99" customFormat="1" ht="15" customHeight="1" hidden="1">
      <c r="A21" s="9" t="s">
        <v>34</v>
      </c>
      <c r="B21" s="42">
        <f>SUM(C21,D21)</f>
        <v>0</v>
      </c>
      <c r="C21" s="24">
        <v>0</v>
      </c>
      <c r="D21" s="40">
        <v>0</v>
      </c>
      <c r="E21" s="42">
        <f>SUM(F21,G21)</f>
        <v>0</v>
      </c>
      <c r="F21" s="40">
        <v>0</v>
      </c>
      <c r="G21" s="40">
        <v>0</v>
      </c>
      <c r="H21" s="40">
        <v>0</v>
      </c>
    </row>
    <row r="22" spans="1:8" s="99" customFormat="1" ht="15" customHeight="1" hidden="1">
      <c r="A22" s="9" t="s">
        <v>41</v>
      </c>
      <c r="B22" s="42">
        <f>SUM(C22,D22)</f>
        <v>0</v>
      </c>
      <c r="C22" s="24">
        <v>0</v>
      </c>
      <c r="D22" s="40">
        <v>0</v>
      </c>
      <c r="E22" s="42">
        <f>SUM(F22,G22)</f>
        <v>0</v>
      </c>
      <c r="F22" s="40">
        <v>0</v>
      </c>
      <c r="G22" s="40">
        <v>0</v>
      </c>
      <c r="H22" s="40">
        <v>0</v>
      </c>
    </row>
    <row r="23" spans="1:8" s="99" customFormat="1" ht="15" customHeight="1" hidden="1">
      <c r="A23" s="152" t="s">
        <v>74</v>
      </c>
      <c r="B23" s="42">
        <f>SUM(C23,D23)</f>
        <v>0</v>
      </c>
      <c r="C23" s="24">
        <v>0</v>
      </c>
      <c r="D23" s="40">
        <v>0</v>
      </c>
      <c r="E23" s="42">
        <f>SUM(F23,G23)</f>
        <v>0</v>
      </c>
      <c r="F23" s="40">
        <v>0</v>
      </c>
      <c r="G23" s="40">
        <v>0</v>
      </c>
      <c r="H23" s="40">
        <v>0</v>
      </c>
    </row>
    <row r="24" spans="1:8" s="99" customFormat="1" ht="15" customHeight="1" hidden="1">
      <c r="A24" s="152" t="s">
        <v>75</v>
      </c>
      <c r="B24" s="42">
        <f>SUM(C24,D24)</f>
        <v>0</v>
      </c>
      <c r="C24" s="24">
        <v>0</v>
      </c>
      <c r="D24" s="40">
        <v>0</v>
      </c>
      <c r="E24" s="42">
        <f>SUM(F24,G24)</f>
        <v>0</v>
      </c>
      <c r="F24" s="40">
        <v>0</v>
      </c>
      <c r="G24" s="40">
        <v>0</v>
      </c>
      <c r="H24" s="40">
        <v>0</v>
      </c>
    </row>
    <row r="25" spans="1:8" s="99" customFormat="1" ht="15" customHeight="1" hidden="1">
      <c r="A25" s="152" t="s">
        <v>76</v>
      </c>
      <c r="B25" s="42">
        <v>0</v>
      </c>
      <c r="C25" s="24"/>
      <c r="D25" s="40"/>
      <c r="E25" s="42">
        <v>0</v>
      </c>
      <c r="F25" s="40"/>
      <c r="G25" s="40"/>
      <c r="H25" s="40">
        <v>0</v>
      </c>
    </row>
    <row r="26" spans="1:8" s="99" customFormat="1" ht="15" customHeight="1" hidden="1">
      <c r="A26" s="152" t="s">
        <v>77</v>
      </c>
      <c r="B26" s="42">
        <v>0</v>
      </c>
      <c r="C26" s="24"/>
      <c r="D26" s="40"/>
      <c r="E26" s="42">
        <v>0</v>
      </c>
      <c r="F26" s="40"/>
      <c r="G26" s="40"/>
      <c r="H26" s="40">
        <v>0</v>
      </c>
    </row>
    <row r="27" spans="1:8" s="99" customFormat="1" ht="15" customHeight="1" hidden="1">
      <c r="A27" s="152" t="s">
        <v>78</v>
      </c>
      <c r="B27" s="42">
        <v>0</v>
      </c>
      <c r="C27" s="24"/>
      <c r="D27" s="40"/>
      <c r="E27" s="42">
        <v>0</v>
      </c>
      <c r="F27" s="40"/>
      <c r="G27" s="40"/>
      <c r="H27" s="40">
        <v>0</v>
      </c>
    </row>
    <row r="28" spans="1:8" s="99" customFormat="1" ht="15" customHeight="1" hidden="1">
      <c r="A28" s="152" t="s">
        <v>80</v>
      </c>
      <c r="B28" s="42">
        <v>0</v>
      </c>
      <c r="C28" s="24"/>
      <c r="D28" s="40"/>
      <c r="E28" s="42">
        <v>0</v>
      </c>
      <c r="F28" s="40"/>
      <c r="G28" s="40"/>
      <c r="H28" s="40">
        <v>0</v>
      </c>
    </row>
    <row r="29" spans="1:8" s="99" customFormat="1" ht="15" customHeight="1" hidden="1">
      <c r="A29" s="152" t="s">
        <v>88</v>
      </c>
      <c r="B29" s="42">
        <f>SUM(C29,D29)</f>
        <v>449</v>
      </c>
      <c r="C29" s="24">
        <v>449</v>
      </c>
      <c r="D29" s="40"/>
      <c r="E29" s="42">
        <f>SUM(F29,G29)</f>
        <v>0</v>
      </c>
      <c r="F29" s="40">
        <v>0</v>
      </c>
      <c r="G29" s="40"/>
      <c r="H29" s="40">
        <v>24136</v>
      </c>
    </row>
    <row r="30" spans="1:8" s="99" customFormat="1" ht="15" customHeight="1">
      <c r="A30" s="152" t="s">
        <v>90</v>
      </c>
      <c r="B30" s="42">
        <f>SUM(C30,D30)</f>
        <v>0</v>
      </c>
      <c r="C30" s="221">
        <v>0</v>
      </c>
      <c r="D30" s="222"/>
      <c r="E30" s="42">
        <f>SUM(F30,G30)</f>
        <v>0</v>
      </c>
      <c r="F30" s="221">
        <v>0</v>
      </c>
      <c r="G30" s="223"/>
      <c r="H30" s="40">
        <v>0</v>
      </c>
    </row>
    <row r="31" spans="1:8" s="99" customFormat="1" ht="15" customHeight="1">
      <c r="A31" s="152" t="s">
        <v>93</v>
      </c>
      <c r="B31" s="42">
        <f>SUM(C31,D31)</f>
        <v>70</v>
      </c>
      <c r="C31" s="221">
        <v>70</v>
      </c>
      <c r="D31" s="222"/>
      <c r="E31" s="42">
        <f>SUM(F31,G31)</f>
        <v>0</v>
      </c>
      <c r="F31" s="221">
        <v>0</v>
      </c>
      <c r="G31" s="223"/>
      <c r="H31" s="40">
        <v>200</v>
      </c>
    </row>
    <row r="32" spans="1:8" s="99" customFormat="1" ht="15" customHeight="1">
      <c r="A32" s="152" t="s">
        <v>97</v>
      </c>
      <c r="B32" s="42">
        <v>200</v>
      </c>
      <c r="C32" s="241">
        <v>200</v>
      </c>
      <c r="D32" s="218"/>
      <c r="E32" s="42">
        <v>0</v>
      </c>
      <c r="F32" s="243">
        <v>0</v>
      </c>
      <c r="G32" s="244"/>
      <c r="H32" s="39">
        <v>200</v>
      </c>
    </row>
    <row r="33" spans="1:8" s="99" customFormat="1" ht="15" customHeight="1">
      <c r="A33" s="152" t="s">
        <v>99</v>
      </c>
      <c r="B33" s="42">
        <v>0</v>
      </c>
      <c r="C33" s="241">
        <v>200</v>
      </c>
      <c r="D33" s="218"/>
      <c r="E33" s="42">
        <v>0</v>
      </c>
      <c r="F33" s="243">
        <v>0</v>
      </c>
      <c r="G33" s="244"/>
      <c r="H33" s="39">
        <v>0</v>
      </c>
    </row>
    <row r="34" spans="1:8" s="99" customFormat="1" ht="15" customHeight="1">
      <c r="A34" s="152" t="s">
        <v>103</v>
      </c>
      <c r="B34" s="42">
        <v>0</v>
      </c>
      <c r="C34" s="241">
        <v>201</v>
      </c>
      <c r="D34" s="218"/>
      <c r="E34" s="42">
        <v>0</v>
      </c>
      <c r="F34" s="243">
        <v>1</v>
      </c>
      <c r="G34" s="244"/>
      <c r="H34" s="39">
        <v>0</v>
      </c>
    </row>
    <row r="35" spans="1:8" ht="15" customHeight="1">
      <c r="A35" s="34"/>
      <c r="B35" s="144"/>
      <c r="C35" s="277"/>
      <c r="D35" s="240"/>
      <c r="E35" s="144"/>
      <c r="F35" s="213"/>
      <c r="G35" s="255"/>
      <c r="H35" s="46"/>
    </row>
    <row r="36" spans="1:8" ht="15" customHeight="1" hidden="1">
      <c r="A36" s="30"/>
      <c r="B36" s="145"/>
      <c r="C36" s="179"/>
      <c r="D36" s="180"/>
      <c r="E36" s="145"/>
      <c r="F36" s="56"/>
      <c r="G36" s="30"/>
      <c r="H36" s="31"/>
    </row>
    <row r="37" spans="1:8" ht="15" customHeight="1" hidden="1">
      <c r="A37" s="60" t="s">
        <v>30</v>
      </c>
      <c r="B37" s="42">
        <f>SUM(C37,D37)</f>
        <v>200</v>
      </c>
      <c r="C37" s="267">
        <v>200</v>
      </c>
      <c r="D37" s="218"/>
      <c r="E37" s="42">
        <f>SUM(F37,G37)</f>
        <v>0</v>
      </c>
      <c r="F37" s="272">
        <v>0</v>
      </c>
      <c r="G37" s="231"/>
      <c r="H37" s="31">
        <v>200</v>
      </c>
    </row>
    <row r="38" spans="1:8" ht="16.5">
      <c r="A38" s="22" t="s">
        <v>92</v>
      </c>
      <c r="C38" s="38"/>
      <c r="D38" s="38"/>
      <c r="E38" s="38"/>
      <c r="F38" s="38"/>
      <c r="G38" s="38"/>
      <c r="H38" s="38"/>
    </row>
    <row r="39" spans="1:8" ht="16.5">
      <c r="A39" s="38"/>
      <c r="B39" s="38"/>
      <c r="C39" s="38"/>
      <c r="D39" s="38"/>
      <c r="E39" s="38"/>
      <c r="F39" s="38"/>
      <c r="G39" s="38"/>
      <c r="H39" s="38"/>
    </row>
    <row r="40" spans="1:8" ht="16.5">
      <c r="A40" s="38"/>
      <c r="B40" s="38"/>
      <c r="C40" s="38"/>
      <c r="D40" s="38"/>
      <c r="E40" s="38"/>
      <c r="F40" s="38"/>
      <c r="G40" s="38"/>
      <c r="H40" s="38"/>
    </row>
    <row r="41" spans="1:8" ht="16.5">
      <c r="A41" s="38"/>
      <c r="B41" s="38"/>
      <c r="C41" s="38"/>
      <c r="D41" s="38"/>
      <c r="E41" s="38"/>
      <c r="F41" s="38"/>
      <c r="G41" s="38"/>
      <c r="H41" s="38"/>
    </row>
    <row r="42" spans="1:8" ht="16.5">
      <c r="A42" s="38"/>
      <c r="B42" s="38"/>
      <c r="C42" s="38"/>
      <c r="D42" s="38"/>
      <c r="E42" s="38"/>
      <c r="F42" s="38"/>
      <c r="G42" s="38"/>
      <c r="H42" s="38"/>
    </row>
    <row r="43" spans="1:8" ht="16.5">
      <c r="A43" s="38"/>
      <c r="B43" s="38"/>
      <c r="C43" s="38"/>
      <c r="D43" s="38"/>
      <c r="E43" s="38"/>
      <c r="F43" s="38"/>
      <c r="G43" s="38"/>
      <c r="H43" s="38"/>
    </row>
  </sheetData>
  <mergeCells count="14">
    <mergeCell ref="C30:D30"/>
    <mergeCell ref="F30:G30"/>
    <mergeCell ref="C31:D31"/>
    <mergeCell ref="F31:G31"/>
    <mergeCell ref="C37:D37"/>
    <mergeCell ref="F37:G37"/>
    <mergeCell ref="C32:D32"/>
    <mergeCell ref="F32:G32"/>
    <mergeCell ref="C35:D35"/>
    <mergeCell ref="F35:G35"/>
    <mergeCell ref="C33:D33"/>
    <mergeCell ref="F33:G33"/>
    <mergeCell ref="C34:D34"/>
    <mergeCell ref="F34:G34"/>
  </mergeCells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3"/>
  <sheetViews>
    <sheetView zoomScale="78" zoomScaleNormal="78" workbookViewId="0" topLeftCell="A6">
      <selection activeCell="A6" sqref="A6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15.625" style="22" hidden="1" customWidth="1"/>
    <col min="5" max="5" width="30.625" style="22" customWidth="1"/>
    <col min="6" max="7" width="9.75390625" style="22" hidden="1" customWidth="1"/>
    <col min="8" max="8" width="16.625" style="22" customWidth="1"/>
    <col min="9" max="16384" width="14.875" style="22" customWidth="1"/>
  </cols>
  <sheetData>
    <row r="1" spans="1:8" ht="16.5" customHeight="1" hidden="1">
      <c r="A1" s="30" t="s">
        <v>50</v>
      </c>
      <c r="B1" s="56"/>
      <c r="C1" s="107">
        <f>SUM(C3:C6)</f>
        <v>0</v>
      </c>
      <c r="D1" s="107"/>
      <c r="E1" s="107"/>
      <c r="F1" s="107">
        <f>SUM(F3:F6)</f>
        <v>0</v>
      </c>
      <c r="G1" s="107"/>
      <c r="H1" s="26">
        <f>SUM(H3:H6)</f>
        <v>0</v>
      </c>
    </row>
    <row r="2" spans="1:8" ht="16.5" customHeight="1" hidden="1">
      <c r="A2" s="10"/>
      <c r="B2" s="10"/>
      <c r="C2" s="108"/>
      <c r="D2" s="108"/>
      <c r="E2" s="108"/>
      <c r="F2" s="108"/>
      <c r="G2" s="108"/>
      <c r="H2" s="31"/>
    </row>
    <row r="3" spans="1:8" ht="16.5" customHeight="1" hidden="1">
      <c r="A3" s="69" t="s">
        <v>52</v>
      </c>
      <c r="B3" s="137"/>
      <c r="C3" s="110">
        <v>0</v>
      </c>
      <c r="D3" s="110"/>
      <c r="E3" s="110"/>
      <c r="F3" s="110">
        <v>0</v>
      </c>
      <c r="G3" s="110"/>
      <c r="H3" s="35">
        <v>0</v>
      </c>
    </row>
    <row r="4" spans="1:8" ht="41.25" customHeight="1" hidden="1">
      <c r="A4" s="70"/>
      <c r="B4" s="70"/>
      <c r="C4" s="56"/>
      <c r="D4" s="56"/>
      <c r="E4" s="56"/>
      <c r="F4" s="56"/>
      <c r="G4" s="56"/>
      <c r="H4" s="56"/>
    </row>
    <row r="5" spans="1:8" ht="41.25" customHeight="1" hidden="1">
      <c r="A5" s="70"/>
      <c r="B5" s="70"/>
      <c r="C5" s="56"/>
      <c r="D5" s="56"/>
      <c r="E5" s="56"/>
      <c r="F5" s="56"/>
      <c r="G5" s="56"/>
      <c r="H5" s="56"/>
    </row>
    <row r="6" spans="1:8" s="17" customFormat="1" ht="57.75" customHeight="1">
      <c r="A6" s="15" t="s">
        <v>114</v>
      </c>
      <c r="B6" s="15"/>
      <c r="C6" s="16"/>
      <c r="D6" s="16"/>
      <c r="E6" s="16"/>
      <c r="F6" s="16"/>
      <c r="G6" s="16"/>
      <c r="H6" s="16"/>
    </row>
    <row r="7" spans="1:8" s="17" customFormat="1" ht="23.25" customHeight="1">
      <c r="A7" s="7" t="s">
        <v>0</v>
      </c>
      <c r="B7" s="135" t="s">
        <v>71</v>
      </c>
      <c r="C7" s="18" t="s">
        <v>70</v>
      </c>
      <c r="D7" s="19"/>
      <c r="E7" s="140" t="s">
        <v>68</v>
      </c>
      <c r="F7" s="20" t="s">
        <v>33</v>
      </c>
      <c r="G7" s="20"/>
      <c r="H7" s="100" t="s">
        <v>64</v>
      </c>
    </row>
    <row r="8" spans="1:8" ht="18" customHeight="1">
      <c r="A8" s="8" t="s">
        <v>45</v>
      </c>
      <c r="B8" s="138" t="s">
        <v>69</v>
      </c>
      <c r="C8" s="20" t="s">
        <v>4</v>
      </c>
      <c r="D8" s="139" t="s">
        <v>5</v>
      </c>
      <c r="E8" s="141" t="s">
        <v>69</v>
      </c>
      <c r="F8" s="20" t="s">
        <v>4</v>
      </c>
      <c r="G8" s="20" t="s">
        <v>5</v>
      </c>
      <c r="H8" s="21" t="s">
        <v>6</v>
      </c>
    </row>
    <row r="9" spans="1:8" ht="15" customHeight="1" hidden="1">
      <c r="A9" s="9" t="s">
        <v>31</v>
      </c>
      <c r="B9" s="9"/>
      <c r="C9" s="24"/>
      <c r="D9" s="25"/>
      <c r="E9" s="25"/>
      <c r="F9" s="25"/>
      <c r="G9" s="25"/>
      <c r="H9" s="33"/>
    </row>
    <row r="10" spans="1:8" ht="15" customHeight="1" hidden="1">
      <c r="A10" s="9" t="s">
        <v>7</v>
      </c>
      <c r="B10" s="9"/>
      <c r="C10" s="24"/>
      <c r="D10" s="25"/>
      <c r="E10" s="25"/>
      <c r="F10" s="25"/>
      <c r="G10" s="25"/>
      <c r="H10" s="24"/>
    </row>
    <row r="11" spans="1:8" ht="15" customHeight="1" hidden="1">
      <c r="A11" s="10" t="s">
        <v>8</v>
      </c>
      <c r="B11" s="10"/>
      <c r="C11" s="24"/>
      <c r="D11" s="25"/>
      <c r="E11" s="25"/>
      <c r="F11" s="25"/>
      <c r="G11" s="25"/>
      <c r="H11" s="24"/>
    </row>
    <row r="12" spans="1:8" ht="15" customHeight="1" hidden="1">
      <c r="A12" s="10" t="s">
        <v>9</v>
      </c>
      <c r="B12" s="10"/>
      <c r="C12" s="24"/>
      <c r="D12" s="25"/>
      <c r="E12" s="25"/>
      <c r="F12" s="25"/>
      <c r="G12" s="25"/>
      <c r="H12" s="24"/>
    </row>
    <row r="13" spans="1:8" ht="16.5" customHeight="1" hidden="1">
      <c r="A13" s="10" t="s">
        <v>10</v>
      </c>
      <c r="B13" s="10"/>
      <c r="C13" s="24"/>
      <c r="D13" s="25"/>
      <c r="E13" s="25"/>
      <c r="F13" s="25"/>
      <c r="G13" s="25"/>
      <c r="H13" s="24"/>
    </row>
    <row r="14" spans="1:8" ht="16.5" customHeight="1" hidden="1">
      <c r="A14" s="10" t="s">
        <v>29</v>
      </c>
      <c r="B14" s="10"/>
      <c r="C14" s="24"/>
      <c r="D14" s="25"/>
      <c r="E14" s="25"/>
      <c r="F14" s="25"/>
      <c r="G14" s="25"/>
      <c r="H14" s="24"/>
    </row>
    <row r="15" spans="1:8" ht="16.5" customHeight="1" hidden="1">
      <c r="A15" s="10" t="s">
        <v>32</v>
      </c>
      <c r="B15" s="10"/>
      <c r="C15" s="24"/>
      <c r="D15" s="25"/>
      <c r="E15" s="25"/>
      <c r="F15" s="25"/>
      <c r="G15" s="25"/>
      <c r="H15" s="24"/>
    </row>
    <row r="16" spans="1:8" ht="16.5" customHeight="1" hidden="1">
      <c r="A16" s="10" t="s">
        <v>34</v>
      </c>
      <c r="B16" s="10"/>
      <c r="C16" s="24"/>
      <c r="D16" s="25"/>
      <c r="E16" s="25"/>
      <c r="F16" s="25"/>
      <c r="G16" s="25"/>
      <c r="H16" s="24"/>
    </row>
    <row r="17" spans="1:8" ht="16.5" customHeight="1" hidden="1">
      <c r="A17" s="10" t="s">
        <v>42</v>
      </c>
      <c r="B17" s="10"/>
      <c r="C17" s="24"/>
      <c r="D17" s="25"/>
      <c r="E17" s="25"/>
      <c r="F17" s="25"/>
      <c r="G17" s="25"/>
      <c r="H17" s="24"/>
    </row>
    <row r="18" spans="1:8" s="99" customFormat="1" ht="16.5" customHeight="1" hidden="1">
      <c r="A18" s="152" t="s">
        <v>74</v>
      </c>
      <c r="B18" s="42">
        <f aca="true" t="shared" si="0" ref="B18:B26">SUM(C18,D18)</f>
        <v>0</v>
      </c>
      <c r="C18" s="25">
        <v>0</v>
      </c>
      <c r="D18" s="25">
        <v>0</v>
      </c>
      <c r="E18" s="42">
        <f aca="true" t="shared" si="1" ref="E18:E26">SUM(F18,G18)</f>
        <v>0</v>
      </c>
      <c r="F18" s="40">
        <v>0</v>
      </c>
      <c r="G18" s="40">
        <v>0</v>
      </c>
      <c r="H18" s="40">
        <v>0</v>
      </c>
    </row>
    <row r="19" spans="1:8" s="99" customFormat="1" ht="16.5" customHeight="1" hidden="1">
      <c r="A19" s="152" t="s">
        <v>75</v>
      </c>
      <c r="B19" s="42">
        <f t="shared" si="0"/>
        <v>0</v>
      </c>
      <c r="C19" s="25">
        <v>0</v>
      </c>
      <c r="D19" s="25">
        <v>0</v>
      </c>
      <c r="E19" s="42">
        <f t="shared" si="1"/>
        <v>0</v>
      </c>
      <c r="F19" s="40">
        <v>0</v>
      </c>
      <c r="G19" s="40">
        <v>0</v>
      </c>
      <c r="H19" s="40">
        <v>0</v>
      </c>
    </row>
    <row r="20" spans="1:8" s="99" customFormat="1" ht="16.5" customHeight="1" hidden="1">
      <c r="A20" s="152" t="s">
        <v>76</v>
      </c>
      <c r="B20" s="42">
        <f t="shared" si="0"/>
        <v>0</v>
      </c>
      <c r="C20" s="25">
        <v>0</v>
      </c>
      <c r="D20" s="25">
        <v>0</v>
      </c>
      <c r="E20" s="42">
        <f t="shared" si="1"/>
        <v>0</v>
      </c>
      <c r="F20" s="40">
        <v>0</v>
      </c>
      <c r="G20" s="40">
        <v>0</v>
      </c>
      <c r="H20" s="40">
        <v>0</v>
      </c>
    </row>
    <row r="21" spans="1:8" s="99" customFormat="1" ht="16.5" customHeight="1" hidden="1">
      <c r="A21" s="152" t="s">
        <v>77</v>
      </c>
      <c r="B21" s="42">
        <f t="shared" si="0"/>
        <v>0</v>
      </c>
      <c r="C21" s="25">
        <v>0</v>
      </c>
      <c r="D21" s="25">
        <v>0</v>
      </c>
      <c r="E21" s="42">
        <f t="shared" si="1"/>
        <v>0</v>
      </c>
      <c r="F21" s="40">
        <v>0</v>
      </c>
      <c r="G21" s="40">
        <v>0</v>
      </c>
      <c r="H21" s="40">
        <v>0</v>
      </c>
    </row>
    <row r="22" spans="1:8" s="99" customFormat="1" ht="16.5" customHeight="1" hidden="1">
      <c r="A22" s="152" t="s">
        <v>78</v>
      </c>
      <c r="B22" s="42">
        <f t="shared" si="0"/>
        <v>0</v>
      </c>
      <c r="C22" s="25">
        <v>0</v>
      </c>
      <c r="D22" s="25">
        <v>0</v>
      </c>
      <c r="E22" s="42">
        <f t="shared" si="1"/>
        <v>0</v>
      </c>
      <c r="F22" s="40">
        <v>0</v>
      </c>
      <c r="G22" s="40">
        <v>0</v>
      </c>
      <c r="H22" s="40">
        <v>0</v>
      </c>
    </row>
    <row r="23" spans="1:8" s="99" customFormat="1" ht="15.75" customHeight="1" hidden="1">
      <c r="A23" s="152" t="s">
        <v>80</v>
      </c>
      <c r="B23" s="42">
        <f t="shared" si="0"/>
        <v>25</v>
      </c>
      <c r="C23" s="25">
        <v>25</v>
      </c>
      <c r="D23" s="25">
        <v>0</v>
      </c>
      <c r="E23" s="42">
        <f t="shared" si="1"/>
        <v>0</v>
      </c>
      <c r="F23" s="40">
        <v>0</v>
      </c>
      <c r="G23" s="40">
        <v>0</v>
      </c>
      <c r="H23" s="40">
        <v>250</v>
      </c>
    </row>
    <row r="24" spans="1:8" s="99" customFormat="1" ht="15.75" customHeight="1" hidden="1">
      <c r="A24" s="152" t="s">
        <v>88</v>
      </c>
      <c r="B24" s="42">
        <f t="shared" si="0"/>
        <v>0</v>
      </c>
      <c r="C24" s="25">
        <v>0</v>
      </c>
      <c r="D24" s="25">
        <v>0</v>
      </c>
      <c r="E24" s="42">
        <f t="shared" si="1"/>
        <v>0</v>
      </c>
      <c r="F24" s="40">
        <v>0</v>
      </c>
      <c r="G24" s="40">
        <v>0</v>
      </c>
      <c r="H24" s="40">
        <v>0</v>
      </c>
    </row>
    <row r="25" spans="1:8" s="99" customFormat="1" ht="15.75" customHeight="1">
      <c r="A25" s="152" t="s">
        <v>90</v>
      </c>
      <c r="B25" s="42">
        <f t="shared" si="0"/>
        <v>0</v>
      </c>
      <c r="C25" s="221">
        <v>0</v>
      </c>
      <c r="D25" s="278"/>
      <c r="E25" s="42">
        <f t="shared" si="1"/>
        <v>0</v>
      </c>
      <c r="F25" s="221">
        <v>0</v>
      </c>
      <c r="G25" s="223"/>
      <c r="H25" s="40">
        <v>0</v>
      </c>
    </row>
    <row r="26" spans="1:8" s="99" customFormat="1" ht="15.75" customHeight="1">
      <c r="A26" s="152" t="s">
        <v>93</v>
      </c>
      <c r="B26" s="42">
        <f t="shared" si="0"/>
        <v>0</v>
      </c>
      <c r="C26" s="24"/>
      <c r="D26" s="198"/>
      <c r="E26" s="42">
        <f t="shared" si="1"/>
        <v>0</v>
      </c>
      <c r="F26" s="40"/>
      <c r="G26" s="40"/>
      <c r="H26" s="40">
        <v>0</v>
      </c>
    </row>
    <row r="27" spans="1:8" s="99" customFormat="1" ht="15" customHeight="1">
      <c r="A27" s="152" t="s">
        <v>97</v>
      </c>
      <c r="B27" s="42">
        <v>290</v>
      </c>
      <c r="C27" s="211">
        <v>290</v>
      </c>
      <c r="D27" s="212"/>
      <c r="E27" s="42">
        <v>0</v>
      </c>
      <c r="F27" s="243">
        <v>0</v>
      </c>
      <c r="G27" s="244"/>
      <c r="H27" s="26">
        <v>53000</v>
      </c>
    </row>
    <row r="28" spans="1:8" s="99" customFormat="1" ht="15" customHeight="1">
      <c r="A28" s="152" t="s">
        <v>101</v>
      </c>
      <c r="B28" s="42">
        <v>775</v>
      </c>
      <c r="C28" s="211">
        <v>290</v>
      </c>
      <c r="D28" s="212"/>
      <c r="E28" s="42">
        <v>100</v>
      </c>
      <c r="F28" s="243">
        <v>0</v>
      </c>
      <c r="G28" s="244"/>
      <c r="H28" s="26">
        <v>78500</v>
      </c>
    </row>
    <row r="29" spans="1:8" s="99" customFormat="1" ht="15" customHeight="1">
      <c r="A29" s="152" t="s">
        <v>103</v>
      </c>
      <c r="B29" s="42">
        <f>B31+B35</f>
        <v>0</v>
      </c>
      <c r="C29" s="211">
        <v>291</v>
      </c>
      <c r="D29" s="212"/>
      <c r="E29" s="42">
        <f>E31+E35</f>
        <v>0</v>
      </c>
      <c r="F29" s="243">
        <v>1</v>
      </c>
      <c r="G29" s="244"/>
      <c r="H29" s="26">
        <f>H31+H35</f>
        <v>0</v>
      </c>
    </row>
    <row r="30" spans="1:8" ht="14.25" customHeight="1" hidden="1">
      <c r="A30" s="30" t="s">
        <v>86</v>
      </c>
      <c r="B30" s="42">
        <v>0</v>
      </c>
      <c r="C30" s="241">
        <f>SUM(C32)</f>
        <v>20</v>
      </c>
      <c r="D30" s="279"/>
      <c r="E30" s="42">
        <v>100</v>
      </c>
      <c r="F30" s="248">
        <f>SUM(F32)</f>
        <v>0</v>
      </c>
      <c r="G30" s="280"/>
      <c r="H30" s="26">
        <v>500</v>
      </c>
    </row>
    <row r="31" spans="1:8" ht="16.5" customHeight="1" hidden="1">
      <c r="A31" s="30"/>
      <c r="B31" s="56"/>
      <c r="C31" s="179"/>
      <c r="D31" s="180"/>
      <c r="E31" s="56"/>
      <c r="F31" s="31"/>
      <c r="G31" s="30"/>
      <c r="H31" s="31"/>
    </row>
    <row r="32" spans="1:8" ht="16.5" customHeight="1" hidden="1">
      <c r="A32" s="60" t="s">
        <v>30</v>
      </c>
      <c r="B32" s="42">
        <f>SUM(C32,D32)</f>
        <v>20</v>
      </c>
      <c r="C32" s="267">
        <v>20</v>
      </c>
      <c r="D32" s="282"/>
      <c r="E32" s="42">
        <f>SUM(F32,G32)</f>
        <v>0</v>
      </c>
      <c r="F32" s="230">
        <v>0</v>
      </c>
      <c r="G32" s="281"/>
      <c r="H32" s="31">
        <v>5000</v>
      </c>
    </row>
    <row r="33" spans="1:8" ht="16.5" customHeight="1" hidden="1">
      <c r="A33" s="60"/>
      <c r="B33" s="42"/>
      <c r="C33" s="200"/>
      <c r="D33" s="201"/>
      <c r="E33" s="42"/>
      <c r="F33" s="175"/>
      <c r="G33" s="176"/>
      <c r="H33" s="31"/>
    </row>
    <row r="34" spans="1:8" ht="14.25" customHeight="1" hidden="1">
      <c r="A34" s="30" t="s">
        <v>98</v>
      </c>
      <c r="B34" s="42">
        <v>775</v>
      </c>
      <c r="C34" s="241" t="e">
        <f>SUM(#REF!)</f>
        <v>#REF!</v>
      </c>
      <c r="D34" s="279"/>
      <c r="E34" s="42" t="e">
        <f>SUM(F34,G34)</f>
        <v>#REF!</v>
      </c>
      <c r="F34" s="248" t="e">
        <f>SUM(#REF!)</f>
        <v>#REF!</v>
      </c>
      <c r="G34" s="280"/>
      <c r="H34" s="26">
        <v>78000</v>
      </c>
    </row>
    <row r="35" spans="1:8" ht="16.5">
      <c r="A35" s="34"/>
      <c r="B35" s="142"/>
      <c r="C35" s="182"/>
      <c r="D35" s="182"/>
      <c r="E35" s="142"/>
      <c r="F35" s="142"/>
      <c r="G35" s="142"/>
      <c r="H35" s="35"/>
    </row>
    <row r="36" spans="1:8" ht="16.5">
      <c r="A36" s="22" t="s">
        <v>92</v>
      </c>
      <c r="B36" s="22"/>
      <c r="C36" s="38"/>
      <c r="D36" s="38"/>
      <c r="E36" s="38"/>
      <c r="F36" s="38"/>
      <c r="G36" s="38"/>
      <c r="H36" s="38"/>
    </row>
    <row r="37" spans="1:8" ht="16.5">
      <c r="A37" s="37"/>
      <c r="B37" s="37"/>
      <c r="C37" s="38"/>
      <c r="D37" s="38"/>
      <c r="E37" s="38"/>
      <c r="F37" s="38"/>
      <c r="G37" s="38"/>
      <c r="H37" s="38"/>
    </row>
    <row r="38" spans="1:8" ht="16.5">
      <c r="A38" s="37"/>
      <c r="B38" s="37"/>
      <c r="C38" s="38"/>
      <c r="D38" s="38"/>
      <c r="E38" s="38"/>
      <c r="F38" s="38"/>
      <c r="G38" s="38"/>
      <c r="H38" s="38"/>
    </row>
    <row r="39" spans="1:8" ht="16.5">
      <c r="A39" s="37"/>
      <c r="B39" s="37"/>
      <c r="C39" s="38"/>
      <c r="D39" s="38"/>
      <c r="E39" s="38"/>
      <c r="F39" s="38"/>
      <c r="G39" s="38"/>
      <c r="H39" s="38"/>
    </row>
    <row r="40" spans="1:8" ht="16.5">
      <c r="A40" s="37"/>
      <c r="B40" s="37"/>
      <c r="C40" s="38"/>
      <c r="D40" s="38"/>
      <c r="E40" s="38"/>
      <c r="F40" s="38"/>
      <c r="G40" s="38"/>
      <c r="H40" s="38"/>
    </row>
    <row r="41" spans="1:8" ht="16.5">
      <c r="A41" s="37"/>
      <c r="B41" s="37"/>
      <c r="C41" s="38"/>
      <c r="D41" s="38"/>
      <c r="E41" s="38"/>
      <c r="F41" s="38"/>
      <c r="G41" s="38"/>
      <c r="H41" s="38"/>
    </row>
    <row r="42" spans="1:8" ht="16.5">
      <c r="A42" s="37"/>
      <c r="B42" s="37"/>
      <c r="C42" s="38"/>
      <c r="D42" s="38"/>
      <c r="E42" s="38"/>
      <c r="F42" s="38"/>
      <c r="G42" s="38"/>
      <c r="H42" s="38"/>
    </row>
    <row r="43" spans="1:8" ht="16.5">
      <c r="A43" s="37"/>
      <c r="B43" s="37"/>
      <c r="C43" s="38"/>
      <c r="D43" s="38"/>
      <c r="E43" s="38"/>
      <c r="F43" s="38"/>
      <c r="G43" s="38"/>
      <c r="H43" s="38"/>
    </row>
  </sheetData>
  <mergeCells count="14">
    <mergeCell ref="C34:D34"/>
    <mergeCell ref="F34:G34"/>
    <mergeCell ref="C29:D29"/>
    <mergeCell ref="F29:G29"/>
    <mergeCell ref="F30:G30"/>
    <mergeCell ref="C30:D30"/>
    <mergeCell ref="F32:G32"/>
    <mergeCell ref="C32:D32"/>
    <mergeCell ref="C28:D28"/>
    <mergeCell ref="F28:G28"/>
    <mergeCell ref="C25:D25"/>
    <mergeCell ref="F25:G25"/>
    <mergeCell ref="C27:D27"/>
    <mergeCell ref="F27:G27"/>
  </mergeCells>
  <printOptions horizontalCentered="1"/>
  <pageMargins left="0.5905511811023623" right="0.4724409448818898" top="4.330708661417323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zoomScale="78" zoomScaleNormal="78" workbookViewId="0" topLeftCell="A6">
      <selection activeCell="A24" sqref="A24:IV24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30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6.5" customHeight="1" hidden="1">
      <c r="A1" s="30" t="s">
        <v>50</v>
      </c>
      <c r="B1" s="56"/>
      <c r="C1" s="107">
        <f>SUM(C3:C6)</f>
        <v>0</v>
      </c>
      <c r="D1" s="107"/>
      <c r="E1" s="107"/>
      <c r="F1" s="107">
        <f>SUM(F3:F6)</f>
        <v>0</v>
      </c>
      <c r="G1" s="107"/>
      <c r="H1" s="26">
        <f>SUM(H3:H6)</f>
        <v>0</v>
      </c>
    </row>
    <row r="2" spans="1:8" ht="16.5" customHeight="1" hidden="1">
      <c r="A2" s="10"/>
      <c r="B2" s="10"/>
      <c r="C2" s="108"/>
      <c r="D2" s="108"/>
      <c r="E2" s="108"/>
      <c r="F2" s="108"/>
      <c r="G2" s="108"/>
      <c r="H2" s="31"/>
    </row>
    <row r="3" spans="1:8" ht="16.5" customHeight="1" hidden="1">
      <c r="A3" s="69" t="s">
        <v>52</v>
      </c>
      <c r="B3" s="137"/>
      <c r="C3" s="110">
        <v>0</v>
      </c>
      <c r="D3" s="110"/>
      <c r="E3" s="110"/>
      <c r="F3" s="110">
        <v>0</v>
      </c>
      <c r="G3" s="110"/>
      <c r="H3" s="35">
        <v>0</v>
      </c>
    </row>
    <row r="4" spans="1:8" ht="16.5" customHeight="1" hidden="1">
      <c r="A4" s="70"/>
      <c r="B4" s="70"/>
      <c r="C4" s="56"/>
      <c r="D4" s="56"/>
      <c r="E4" s="56"/>
      <c r="F4" s="56"/>
      <c r="G4" s="56"/>
      <c r="H4" s="56"/>
    </row>
    <row r="5" spans="1:8" ht="16.5" customHeight="1" hidden="1">
      <c r="A5" s="70"/>
      <c r="B5" s="70"/>
      <c r="C5" s="56"/>
      <c r="D5" s="56"/>
      <c r="E5" s="56"/>
      <c r="F5" s="56"/>
      <c r="G5" s="56"/>
      <c r="H5" s="56"/>
    </row>
    <row r="6" spans="1:8" s="17" customFormat="1" ht="57.75" customHeight="1">
      <c r="A6" s="15" t="s">
        <v>115</v>
      </c>
      <c r="B6" s="15"/>
      <c r="C6" s="16"/>
      <c r="D6" s="16"/>
      <c r="E6" s="16"/>
      <c r="F6" s="16"/>
      <c r="G6" s="16"/>
      <c r="H6" s="16"/>
    </row>
    <row r="7" spans="1:8" s="17" customFormat="1" ht="23.25" customHeight="1">
      <c r="A7" s="7" t="s">
        <v>0</v>
      </c>
      <c r="B7" s="135" t="s">
        <v>71</v>
      </c>
      <c r="C7" s="18" t="s">
        <v>70</v>
      </c>
      <c r="D7" s="19"/>
      <c r="E7" s="140" t="s">
        <v>68</v>
      </c>
      <c r="F7" s="20" t="s">
        <v>33</v>
      </c>
      <c r="G7" s="20"/>
      <c r="H7" s="100" t="s">
        <v>64</v>
      </c>
    </row>
    <row r="8" spans="1:8" ht="18" customHeight="1">
      <c r="A8" s="8" t="s">
        <v>45</v>
      </c>
      <c r="B8" s="138" t="s">
        <v>69</v>
      </c>
      <c r="C8" s="20" t="s">
        <v>4</v>
      </c>
      <c r="D8" s="139" t="s">
        <v>5</v>
      </c>
      <c r="E8" s="141" t="s">
        <v>69</v>
      </c>
      <c r="F8" s="20" t="s">
        <v>4</v>
      </c>
      <c r="G8" s="20" t="s">
        <v>5</v>
      </c>
      <c r="H8" s="21" t="s">
        <v>6</v>
      </c>
    </row>
    <row r="9" spans="1:8" ht="15" customHeight="1" hidden="1">
      <c r="A9" s="9" t="s">
        <v>31</v>
      </c>
      <c r="B9" s="9"/>
      <c r="C9" s="24"/>
      <c r="D9" s="25"/>
      <c r="E9" s="25"/>
      <c r="F9" s="25"/>
      <c r="G9" s="25"/>
      <c r="H9" s="33"/>
    </row>
    <row r="10" spans="1:8" ht="15" customHeight="1" hidden="1">
      <c r="A10" s="9" t="s">
        <v>7</v>
      </c>
      <c r="B10" s="9"/>
      <c r="C10" s="24"/>
      <c r="D10" s="25"/>
      <c r="E10" s="25"/>
      <c r="F10" s="25"/>
      <c r="G10" s="25"/>
      <c r="H10" s="24"/>
    </row>
    <row r="11" spans="1:8" ht="15" customHeight="1" hidden="1">
      <c r="A11" s="10" t="s">
        <v>8</v>
      </c>
      <c r="B11" s="10"/>
      <c r="C11" s="24"/>
      <c r="D11" s="25"/>
      <c r="E11" s="25"/>
      <c r="F11" s="25"/>
      <c r="G11" s="25"/>
      <c r="H11" s="24"/>
    </row>
    <row r="12" spans="1:8" ht="15" customHeight="1" hidden="1">
      <c r="A12" s="10" t="s">
        <v>9</v>
      </c>
      <c r="B12" s="10"/>
      <c r="C12" s="24"/>
      <c r="D12" s="25"/>
      <c r="E12" s="25"/>
      <c r="F12" s="25"/>
      <c r="G12" s="25"/>
      <c r="H12" s="24"/>
    </row>
    <row r="13" spans="1:8" ht="16.5" customHeight="1" hidden="1">
      <c r="A13" s="10" t="s">
        <v>10</v>
      </c>
      <c r="B13" s="10"/>
      <c r="C13" s="24"/>
      <c r="D13" s="25"/>
      <c r="E13" s="25"/>
      <c r="F13" s="25"/>
      <c r="G13" s="25"/>
      <c r="H13" s="24"/>
    </row>
    <row r="14" spans="1:8" ht="16.5" customHeight="1" hidden="1">
      <c r="A14" s="10" t="s">
        <v>29</v>
      </c>
      <c r="B14" s="10"/>
      <c r="C14" s="24"/>
      <c r="D14" s="25"/>
      <c r="E14" s="25"/>
      <c r="F14" s="25"/>
      <c r="G14" s="25"/>
      <c r="H14" s="24"/>
    </row>
    <row r="15" spans="1:8" ht="16.5" customHeight="1" hidden="1">
      <c r="A15" s="10" t="s">
        <v>32</v>
      </c>
      <c r="B15" s="10"/>
      <c r="C15" s="24"/>
      <c r="D15" s="25"/>
      <c r="E15" s="25"/>
      <c r="F15" s="25"/>
      <c r="G15" s="25"/>
      <c r="H15" s="24"/>
    </row>
    <row r="16" spans="1:8" ht="16.5" customHeight="1" hidden="1">
      <c r="A16" s="10" t="s">
        <v>34</v>
      </c>
      <c r="B16" s="10"/>
      <c r="C16" s="24"/>
      <c r="D16" s="25"/>
      <c r="E16" s="25"/>
      <c r="F16" s="25"/>
      <c r="G16" s="25"/>
      <c r="H16" s="24"/>
    </row>
    <row r="17" spans="1:8" ht="16.5" customHeight="1" hidden="1">
      <c r="A17" s="10" t="s">
        <v>42</v>
      </c>
      <c r="B17" s="10"/>
      <c r="C17" s="24"/>
      <c r="D17" s="25"/>
      <c r="E17" s="25"/>
      <c r="F17" s="25"/>
      <c r="G17" s="25"/>
      <c r="H17" s="24"/>
    </row>
    <row r="18" spans="1:8" s="99" customFormat="1" ht="16.5" customHeight="1" hidden="1">
      <c r="A18" s="152" t="s">
        <v>74</v>
      </c>
      <c r="B18" s="42">
        <f aca="true" t="shared" si="0" ref="B18:B26">SUM(C18,D18)</f>
        <v>0</v>
      </c>
      <c r="C18" s="24">
        <v>0</v>
      </c>
      <c r="D18" s="40">
        <v>0</v>
      </c>
      <c r="E18" s="42">
        <f aca="true" t="shared" si="1" ref="E18:E26">SUM(F18,G18)</f>
        <v>0</v>
      </c>
      <c r="F18" s="40">
        <v>0</v>
      </c>
      <c r="G18" s="40">
        <v>0</v>
      </c>
      <c r="H18" s="40">
        <v>0</v>
      </c>
    </row>
    <row r="19" spans="1:8" s="99" customFormat="1" ht="16.5" customHeight="1" hidden="1">
      <c r="A19" s="152" t="s">
        <v>75</v>
      </c>
      <c r="B19" s="42">
        <f t="shared" si="0"/>
        <v>0</v>
      </c>
      <c r="C19" s="24">
        <v>0</v>
      </c>
      <c r="D19" s="40">
        <v>0</v>
      </c>
      <c r="E19" s="42">
        <f t="shared" si="1"/>
        <v>0</v>
      </c>
      <c r="F19" s="40">
        <v>0</v>
      </c>
      <c r="G19" s="40">
        <v>0</v>
      </c>
      <c r="H19" s="40">
        <v>0</v>
      </c>
    </row>
    <row r="20" spans="1:8" s="99" customFormat="1" ht="16.5" customHeight="1" hidden="1">
      <c r="A20" s="152" t="s">
        <v>76</v>
      </c>
      <c r="B20" s="42">
        <f t="shared" si="0"/>
        <v>0</v>
      </c>
      <c r="C20" s="24">
        <v>0</v>
      </c>
      <c r="D20" s="40">
        <v>0</v>
      </c>
      <c r="E20" s="42">
        <f t="shared" si="1"/>
        <v>0</v>
      </c>
      <c r="F20" s="40">
        <v>0</v>
      </c>
      <c r="G20" s="40">
        <v>0</v>
      </c>
      <c r="H20" s="40">
        <v>0</v>
      </c>
    </row>
    <row r="21" spans="1:8" s="99" customFormat="1" ht="16.5" customHeight="1" hidden="1">
      <c r="A21" s="152" t="s">
        <v>77</v>
      </c>
      <c r="B21" s="42">
        <f t="shared" si="0"/>
        <v>0</v>
      </c>
      <c r="C21" s="24">
        <v>0</v>
      </c>
      <c r="D21" s="40">
        <v>0</v>
      </c>
      <c r="E21" s="42">
        <f t="shared" si="1"/>
        <v>0</v>
      </c>
      <c r="F21" s="40">
        <v>0</v>
      </c>
      <c r="G21" s="40">
        <v>0</v>
      </c>
      <c r="H21" s="40">
        <v>0</v>
      </c>
    </row>
    <row r="22" spans="1:8" s="99" customFormat="1" ht="16.5" customHeight="1" hidden="1">
      <c r="A22" s="152" t="s">
        <v>78</v>
      </c>
      <c r="B22" s="42">
        <f t="shared" si="0"/>
        <v>0</v>
      </c>
      <c r="C22" s="24">
        <v>0</v>
      </c>
      <c r="D22" s="40">
        <v>0</v>
      </c>
      <c r="E22" s="42">
        <f t="shared" si="1"/>
        <v>0</v>
      </c>
      <c r="F22" s="40">
        <v>0</v>
      </c>
      <c r="G22" s="40">
        <v>0</v>
      </c>
      <c r="H22" s="40">
        <v>0</v>
      </c>
    </row>
    <row r="23" spans="1:8" s="99" customFormat="1" ht="16.5" customHeight="1" hidden="1">
      <c r="A23" s="152" t="s">
        <v>80</v>
      </c>
      <c r="B23" s="42">
        <f t="shared" si="0"/>
        <v>100</v>
      </c>
      <c r="C23" s="24">
        <v>100</v>
      </c>
      <c r="D23" s="40">
        <v>0</v>
      </c>
      <c r="E23" s="42">
        <f t="shared" si="1"/>
        <v>0</v>
      </c>
      <c r="F23" s="40">
        <v>0</v>
      </c>
      <c r="G23" s="40">
        <v>0</v>
      </c>
      <c r="H23" s="40">
        <v>5000</v>
      </c>
    </row>
    <row r="24" spans="1:8" s="99" customFormat="1" ht="16.5" customHeight="1" hidden="1">
      <c r="A24" s="152" t="s">
        <v>88</v>
      </c>
      <c r="B24" s="42">
        <f t="shared" si="0"/>
        <v>35</v>
      </c>
      <c r="C24" s="24">
        <v>35</v>
      </c>
      <c r="D24" s="40">
        <v>0</v>
      </c>
      <c r="E24" s="42">
        <f t="shared" si="1"/>
        <v>50</v>
      </c>
      <c r="F24" s="40">
        <v>50</v>
      </c>
      <c r="G24" s="40">
        <v>0</v>
      </c>
      <c r="H24" s="40">
        <v>16000</v>
      </c>
    </row>
    <row r="25" spans="1:8" s="99" customFormat="1" ht="16.5" customHeight="1">
      <c r="A25" s="152" t="s">
        <v>90</v>
      </c>
      <c r="B25" s="42">
        <f t="shared" si="0"/>
        <v>0</v>
      </c>
      <c r="C25" s="221">
        <v>0</v>
      </c>
      <c r="D25" s="222"/>
      <c r="E25" s="42">
        <f t="shared" si="1"/>
        <v>0</v>
      </c>
      <c r="F25" s="221">
        <v>0</v>
      </c>
      <c r="G25" s="223"/>
      <c r="H25" s="40">
        <v>0</v>
      </c>
    </row>
    <row r="26" spans="1:8" s="99" customFormat="1" ht="16.5" customHeight="1">
      <c r="A26" s="152" t="s">
        <v>93</v>
      </c>
      <c r="B26" s="42">
        <f t="shared" si="0"/>
        <v>0</v>
      </c>
      <c r="C26" s="24"/>
      <c r="D26" s="199"/>
      <c r="E26" s="42">
        <f t="shared" si="1"/>
        <v>0</v>
      </c>
      <c r="F26" s="40"/>
      <c r="G26" s="40"/>
      <c r="H26" s="40">
        <v>0</v>
      </c>
    </row>
    <row r="27" spans="1:8" s="99" customFormat="1" ht="16.5" customHeight="1">
      <c r="A27" s="152" t="s">
        <v>97</v>
      </c>
      <c r="B27" s="42">
        <v>300</v>
      </c>
      <c r="C27" s="241">
        <v>300</v>
      </c>
      <c r="D27" s="242"/>
      <c r="E27" s="42">
        <v>120</v>
      </c>
      <c r="F27" s="284">
        <v>120</v>
      </c>
      <c r="G27" s="242"/>
      <c r="H27" s="39">
        <v>58763</v>
      </c>
    </row>
    <row r="28" spans="1:8" s="99" customFormat="1" ht="16.5" customHeight="1">
      <c r="A28" s="152" t="s">
        <v>101</v>
      </c>
      <c r="B28" s="42">
        <v>0</v>
      </c>
      <c r="C28" s="241">
        <v>300</v>
      </c>
      <c r="D28" s="242"/>
      <c r="E28" s="42">
        <v>0</v>
      </c>
      <c r="F28" s="284">
        <v>120</v>
      </c>
      <c r="G28" s="242"/>
      <c r="H28" s="39">
        <v>0</v>
      </c>
    </row>
    <row r="29" spans="1:8" s="99" customFormat="1" ht="16.5" customHeight="1">
      <c r="A29" s="152" t="s">
        <v>103</v>
      </c>
      <c r="B29" s="42">
        <v>0</v>
      </c>
      <c r="C29" s="241">
        <v>301</v>
      </c>
      <c r="D29" s="242"/>
      <c r="E29" s="42">
        <v>0</v>
      </c>
      <c r="F29" s="284">
        <v>121</v>
      </c>
      <c r="G29" s="242"/>
      <c r="H29" s="39">
        <v>0</v>
      </c>
    </row>
    <row r="30" spans="1:8" ht="16.5" customHeight="1">
      <c r="A30" s="34"/>
      <c r="B30" s="144"/>
      <c r="C30" s="245"/>
      <c r="D30" s="246"/>
      <c r="E30" s="144"/>
      <c r="F30" s="245"/>
      <c r="G30" s="246"/>
      <c r="H30" s="46"/>
    </row>
    <row r="31" spans="1:8" ht="16.5" customHeight="1" hidden="1">
      <c r="A31" s="30"/>
      <c r="B31" s="145"/>
      <c r="C31" s="178"/>
      <c r="D31" s="178"/>
      <c r="E31" s="145"/>
      <c r="F31" s="178"/>
      <c r="G31" s="178"/>
      <c r="H31" s="31"/>
    </row>
    <row r="32" spans="1:8" ht="16.5" customHeight="1" hidden="1">
      <c r="A32" s="60" t="s">
        <v>30</v>
      </c>
      <c r="B32" s="42">
        <f>SUM(C32,D32)</f>
        <v>300</v>
      </c>
      <c r="C32" s="283">
        <v>300</v>
      </c>
      <c r="D32" s="212"/>
      <c r="E32" s="42">
        <f>SUM(F32,G32)</f>
        <v>120</v>
      </c>
      <c r="F32" s="283">
        <v>120</v>
      </c>
      <c r="G32" s="212"/>
      <c r="H32" s="31">
        <v>58763</v>
      </c>
    </row>
    <row r="33" spans="1:8" ht="16.5">
      <c r="A33" s="22" t="s">
        <v>92</v>
      </c>
      <c r="B33" s="22"/>
      <c r="C33" s="38"/>
      <c r="D33" s="38"/>
      <c r="E33" s="38"/>
      <c r="F33" s="183"/>
      <c r="G33" s="183"/>
      <c r="H33" s="38"/>
    </row>
    <row r="34" spans="1:8" ht="16.5">
      <c r="A34" s="37"/>
      <c r="B34" s="37"/>
      <c r="C34" s="38"/>
      <c r="D34" s="38"/>
      <c r="E34" s="38"/>
      <c r="F34" s="38"/>
      <c r="G34" s="38"/>
      <c r="H34" s="38"/>
    </row>
    <row r="35" spans="1:8" ht="16.5">
      <c r="A35" s="37"/>
      <c r="B35" s="37"/>
      <c r="C35" s="38"/>
      <c r="D35" s="38"/>
      <c r="E35" s="38"/>
      <c r="F35" s="38"/>
      <c r="G35" s="38"/>
      <c r="H35" s="38"/>
    </row>
    <row r="36" spans="1:8" ht="16.5">
      <c r="A36" s="37"/>
      <c r="B36" s="37"/>
      <c r="C36" s="38"/>
      <c r="D36" s="38"/>
      <c r="E36" s="38"/>
      <c r="F36" s="38"/>
      <c r="G36" s="38"/>
      <c r="H36" s="38"/>
    </row>
    <row r="37" spans="1:8" ht="16.5">
      <c r="A37" s="37"/>
      <c r="B37" s="37"/>
      <c r="C37" s="38"/>
      <c r="D37" s="38"/>
      <c r="E37" s="38"/>
      <c r="F37" s="38"/>
      <c r="G37" s="38"/>
      <c r="H37" s="38"/>
    </row>
    <row r="38" spans="1:8" ht="16.5">
      <c r="A38" s="37"/>
      <c r="B38" s="37"/>
      <c r="C38" s="38"/>
      <c r="D38" s="38"/>
      <c r="E38" s="38"/>
      <c r="F38" s="38"/>
      <c r="G38" s="38"/>
      <c r="H38" s="38"/>
    </row>
    <row r="39" spans="1:8" ht="16.5">
      <c r="A39" s="37"/>
      <c r="B39" s="37"/>
      <c r="C39" s="38"/>
      <c r="D39" s="38"/>
      <c r="E39" s="38"/>
      <c r="F39" s="38"/>
      <c r="G39" s="38"/>
      <c r="H39" s="38"/>
    </row>
    <row r="40" spans="1:8" ht="16.5">
      <c r="A40" s="37"/>
      <c r="B40" s="37"/>
      <c r="C40" s="38"/>
      <c r="D40" s="38"/>
      <c r="E40" s="38"/>
      <c r="F40" s="38"/>
      <c r="G40" s="38"/>
      <c r="H40" s="38"/>
    </row>
  </sheetData>
  <mergeCells count="12">
    <mergeCell ref="C25:D25"/>
    <mergeCell ref="F25:G25"/>
    <mergeCell ref="C32:D32"/>
    <mergeCell ref="F32:G32"/>
    <mergeCell ref="C27:D27"/>
    <mergeCell ref="F27:G27"/>
    <mergeCell ref="C30:D30"/>
    <mergeCell ref="F30:G30"/>
    <mergeCell ref="C28:D28"/>
    <mergeCell ref="F28:G28"/>
    <mergeCell ref="C29:D29"/>
    <mergeCell ref="F29:G29"/>
  </mergeCells>
  <printOptions horizontalCentered="1"/>
  <pageMargins left="0.5905511811023623" right="0.472440944881889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117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72</v>
      </c>
      <c r="G2" s="20"/>
      <c r="H2" s="100" t="s">
        <v>64</v>
      </c>
    </row>
    <row r="3" spans="1:8" ht="18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31</v>
      </c>
      <c r="B4" s="9"/>
      <c r="C4" s="24" t="s">
        <v>28</v>
      </c>
      <c r="D4" s="25">
        <v>20</v>
      </c>
      <c r="E4" s="25"/>
      <c r="F4" s="25" t="s">
        <v>28</v>
      </c>
      <c r="G4" s="25" t="s">
        <v>28</v>
      </c>
      <c r="H4" s="57">
        <v>8300</v>
      </c>
    </row>
    <row r="5" spans="1:8" ht="13.5" customHeight="1" hidden="1">
      <c r="A5" s="9" t="s">
        <v>7</v>
      </c>
      <c r="B5" s="9"/>
      <c r="C5" s="24" t="s">
        <v>28</v>
      </c>
      <c r="D5" s="25" t="s">
        <v>28</v>
      </c>
      <c r="E5" s="25"/>
      <c r="F5" s="25" t="s">
        <v>28</v>
      </c>
      <c r="G5" s="25" t="s">
        <v>28</v>
      </c>
      <c r="H5" s="24" t="s">
        <v>28</v>
      </c>
    </row>
    <row r="6" spans="1:8" ht="13.5" customHeight="1" hidden="1">
      <c r="A6" s="9" t="s">
        <v>8</v>
      </c>
      <c r="B6" s="9"/>
      <c r="C6" s="24" t="s">
        <v>28</v>
      </c>
      <c r="D6" s="25" t="s">
        <v>28</v>
      </c>
      <c r="E6" s="25"/>
      <c r="F6" s="25" t="s">
        <v>28</v>
      </c>
      <c r="G6" s="25" t="s">
        <v>28</v>
      </c>
      <c r="H6" s="24" t="s">
        <v>28</v>
      </c>
    </row>
    <row r="7" spans="1:8" ht="13.5" customHeight="1" hidden="1">
      <c r="A7" s="9" t="s">
        <v>9</v>
      </c>
      <c r="B7" s="9"/>
      <c r="C7" s="24">
        <v>0</v>
      </c>
      <c r="D7" s="25" t="s">
        <v>28</v>
      </c>
      <c r="E7" s="25"/>
      <c r="F7" s="25" t="s">
        <v>28</v>
      </c>
      <c r="G7" s="25" t="s">
        <v>28</v>
      </c>
      <c r="H7" s="24" t="s">
        <v>28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29</v>
      </c>
      <c r="B9" s="9"/>
      <c r="C9" s="24">
        <v>0</v>
      </c>
      <c r="D9" s="25">
        <v>1375</v>
      </c>
      <c r="E9" s="25"/>
      <c r="F9" s="25">
        <v>0</v>
      </c>
      <c r="G9" s="25">
        <v>0</v>
      </c>
      <c r="H9" s="24">
        <v>59400</v>
      </c>
    </row>
    <row r="10" spans="1:8" ht="15" customHeight="1" hidden="1">
      <c r="A10" s="9" t="s">
        <v>32</v>
      </c>
      <c r="B10" s="9"/>
      <c r="C10" s="26">
        <v>0</v>
      </c>
      <c r="D10" s="26">
        <v>0</v>
      </c>
      <c r="E10" s="26"/>
      <c r="F10" s="26">
        <v>0</v>
      </c>
      <c r="G10" s="26">
        <v>0</v>
      </c>
      <c r="H10" s="26">
        <v>0</v>
      </c>
    </row>
    <row r="11" spans="1:8" ht="15" customHeight="1" hidden="1">
      <c r="A11" s="9" t="s">
        <v>34</v>
      </c>
      <c r="B11" s="42">
        <f aca="true" t="shared" si="0" ref="B11:B18">SUM(C11,D11)</f>
        <v>0</v>
      </c>
      <c r="C11" s="42">
        <v>0</v>
      </c>
      <c r="D11" s="42">
        <v>0</v>
      </c>
      <c r="E11" s="42">
        <f aca="true" t="shared" si="1" ref="E11:E18">SUM(F11,G11)</f>
        <v>0</v>
      </c>
      <c r="F11" s="42">
        <v>0</v>
      </c>
      <c r="G11" s="42">
        <v>0</v>
      </c>
      <c r="H11" s="26">
        <v>0</v>
      </c>
    </row>
    <row r="12" spans="1:8" ht="15" customHeight="1" hidden="1">
      <c r="A12" s="9" t="s">
        <v>41</v>
      </c>
      <c r="B12" s="42">
        <f t="shared" si="0"/>
        <v>0</v>
      </c>
      <c r="C12" s="42">
        <v>0</v>
      </c>
      <c r="D12" s="42">
        <v>0</v>
      </c>
      <c r="E12" s="42">
        <f t="shared" si="1"/>
        <v>0</v>
      </c>
      <c r="F12" s="42">
        <v>0</v>
      </c>
      <c r="G12" s="42">
        <v>0</v>
      </c>
      <c r="H12" s="26">
        <v>0</v>
      </c>
    </row>
    <row r="13" spans="1:8" ht="15" customHeight="1" hidden="1">
      <c r="A13" s="152" t="s">
        <v>74</v>
      </c>
      <c r="B13" s="42">
        <f t="shared" si="0"/>
        <v>0</v>
      </c>
      <c r="C13" s="42">
        <v>0</v>
      </c>
      <c r="D13" s="42">
        <v>0</v>
      </c>
      <c r="E13" s="42">
        <f t="shared" si="1"/>
        <v>0</v>
      </c>
      <c r="F13" s="42">
        <v>0</v>
      </c>
      <c r="G13" s="42">
        <v>0</v>
      </c>
      <c r="H13" s="26">
        <v>0</v>
      </c>
    </row>
    <row r="14" spans="1:8" ht="15" customHeight="1" hidden="1">
      <c r="A14" s="152" t="s">
        <v>75</v>
      </c>
      <c r="B14" s="42">
        <f t="shared" si="0"/>
        <v>1500</v>
      </c>
      <c r="C14" s="42">
        <v>1500</v>
      </c>
      <c r="D14" s="42">
        <v>0</v>
      </c>
      <c r="E14" s="42">
        <f t="shared" si="1"/>
        <v>0</v>
      </c>
      <c r="F14" s="42">
        <v>0</v>
      </c>
      <c r="G14" s="42">
        <v>0</v>
      </c>
      <c r="H14" s="26">
        <v>22500</v>
      </c>
    </row>
    <row r="15" spans="1:8" ht="15" customHeight="1" hidden="1">
      <c r="A15" s="152" t="s">
        <v>76</v>
      </c>
      <c r="B15" s="42">
        <f t="shared" si="0"/>
        <v>0</v>
      </c>
      <c r="C15" s="230">
        <v>0</v>
      </c>
      <c r="D15" s="231"/>
      <c r="E15" s="42">
        <f t="shared" si="1"/>
        <v>0</v>
      </c>
      <c r="F15" s="230">
        <v>0</v>
      </c>
      <c r="G15" s="231"/>
      <c r="H15" s="26">
        <v>0</v>
      </c>
    </row>
    <row r="16" spans="1:8" ht="15" customHeight="1" hidden="1">
      <c r="A16" s="152" t="s">
        <v>77</v>
      </c>
      <c r="B16" s="42">
        <f t="shared" si="0"/>
        <v>0</v>
      </c>
      <c r="C16" s="230">
        <v>0</v>
      </c>
      <c r="D16" s="231"/>
      <c r="E16" s="42">
        <f t="shared" si="1"/>
        <v>0</v>
      </c>
      <c r="F16" s="230">
        <v>0</v>
      </c>
      <c r="G16" s="231"/>
      <c r="H16" s="26">
        <v>0</v>
      </c>
    </row>
    <row r="17" spans="1:8" ht="15" customHeight="1" hidden="1">
      <c r="A17" s="152" t="s">
        <v>78</v>
      </c>
      <c r="B17" s="42">
        <f t="shared" si="0"/>
        <v>0</v>
      </c>
      <c r="C17" s="230">
        <v>0</v>
      </c>
      <c r="D17" s="231"/>
      <c r="E17" s="42">
        <f t="shared" si="1"/>
        <v>0</v>
      </c>
      <c r="F17" s="230">
        <v>0</v>
      </c>
      <c r="G17" s="231"/>
      <c r="H17" s="26">
        <v>0</v>
      </c>
    </row>
    <row r="18" spans="1:8" ht="15" customHeight="1" hidden="1">
      <c r="A18" s="152" t="s">
        <v>80</v>
      </c>
      <c r="B18" s="42">
        <f t="shared" si="0"/>
        <v>0</v>
      </c>
      <c r="C18" s="230">
        <v>0</v>
      </c>
      <c r="D18" s="231"/>
      <c r="E18" s="42">
        <f t="shared" si="1"/>
        <v>0</v>
      </c>
      <c r="F18" s="175">
        <v>0</v>
      </c>
      <c r="G18" s="176"/>
      <c r="H18" s="26">
        <v>0</v>
      </c>
    </row>
    <row r="19" spans="1:8" ht="15" customHeight="1" hidden="1">
      <c r="A19" s="152" t="s">
        <v>88</v>
      </c>
      <c r="B19" s="42">
        <v>0</v>
      </c>
      <c r="C19" s="230">
        <v>0</v>
      </c>
      <c r="D19" s="231"/>
      <c r="E19" s="42">
        <v>0</v>
      </c>
      <c r="F19" s="175">
        <v>0</v>
      </c>
      <c r="G19" s="176"/>
      <c r="H19" s="42">
        <v>0</v>
      </c>
    </row>
    <row r="20" spans="1:8" ht="15" customHeight="1">
      <c r="A20" s="152" t="s">
        <v>90</v>
      </c>
      <c r="B20" s="42">
        <v>0</v>
      </c>
      <c r="C20" s="230">
        <v>0</v>
      </c>
      <c r="D20" s="231"/>
      <c r="E20" s="42">
        <v>0</v>
      </c>
      <c r="F20" s="230">
        <v>0</v>
      </c>
      <c r="G20" s="238"/>
      <c r="H20" s="26">
        <v>0</v>
      </c>
    </row>
    <row r="21" spans="1:8" ht="15" customHeight="1">
      <c r="A21" s="152" t="s">
        <v>93</v>
      </c>
      <c r="B21" s="42">
        <v>0</v>
      </c>
      <c r="C21" s="175"/>
      <c r="D21" s="176"/>
      <c r="E21" s="42">
        <v>0</v>
      </c>
      <c r="F21" s="175"/>
      <c r="G21" s="196"/>
      <c r="H21" s="26">
        <v>0</v>
      </c>
    </row>
    <row r="22" spans="1:8" ht="15" customHeight="1">
      <c r="A22" s="152" t="s">
        <v>97</v>
      </c>
      <c r="B22" s="42">
        <v>0</v>
      </c>
      <c r="C22" s="232">
        <f>SUM(C26)</f>
        <v>0</v>
      </c>
      <c r="D22" s="233"/>
      <c r="E22" s="42">
        <v>0</v>
      </c>
      <c r="F22" s="232">
        <f>SUM(F28)</f>
        <v>0</v>
      </c>
      <c r="G22" s="233"/>
      <c r="H22" s="26">
        <v>0</v>
      </c>
    </row>
    <row r="23" spans="1:8" ht="15" customHeight="1">
      <c r="A23" s="152" t="s">
        <v>99</v>
      </c>
      <c r="B23" s="42">
        <v>0</v>
      </c>
      <c r="C23" s="232">
        <f>SUM(C27)</f>
        <v>0</v>
      </c>
      <c r="D23" s="233"/>
      <c r="E23" s="42">
        <v>0</v>
      </c>
      <c r="F23" s="232">
        <f>SUM(F29)</f>
        <v>0</v>
      </c>
      <c r="G23" s="233"/>
      <c r="H23" s="26">
        <v>0</v>
      </c>
    </row>
    <row r="24" spans="1:8" ht="15" customHeight="1">
      <c r="A24" s="152" t="s">
        <v>103</v>
      </c>
      <c r="B24" s="42">
        <v>0</v>
      </c>
      <c r="C24" s="232">
        <f>SUM(C28)</f>
        <v>0</v>
      </c>
      <c r="D24" s="233"/>
      <c r="E24" s="42">
        <v>0</v>
      </c>
      <c r="F24" s="232">
        <f>SUM(F30)</f>
        <v>0</v>
      </c>
      <c r="G24" s="233"/>
      <c r="H24" s="26">
        <v>0</v>
      </c>
    </row>
    <row r="25" spans="1:8" ht="15" customHeight="1">
      <c r="A25" s="34"/>
      <c r="B25" s="142"/>
      <c r="C25" s="142"/>
      <c r="D25" s="142"/>
      <c r="E25" s="142"/>
      <c r="F25" s="142"/>
      <c r="G25" s="142"/>
      <c r="H25" s="35"/>
    </row>
    <row r="26" spans="1:8" ht="15" customHeight="1" hidden="1">
      <c r="A26" s="101" t="s">
        <v>35</v>
      </c>
      <c r="B26" s="136"/>
      <c r="C26" s="236">
        <f>SUM(C28)</f>
        <v>0</v>
      </c>
      <c r="D26" s="237"/>
      <c r="E26" s="134"/>
      <c r="F26" s="236">
        <f>SUM(F28)</f>
        <v>0</v>
      </c>
      <c r="G26" s="237"/>
      <c r="H26" s="102">
        <f>SUM(H28)</f>
        <v>0</v>
      </c>
    </row>
    <row r="27" spans="1:8" ht="15" customHeight="1" hidden="1">
      <c r="A27" s="30"/>
      <c r="B27" s="56"/>
      <c r="C27" s="31"/>
      <c r="D27" s="30"/>
      <c r="E27" s="56"/>
      <c r="F27" s="31"/>
      <c r="G27" s="30"/>
      <c r="H27" s="31"/>
    </row>
    <row r="28" spans="1:8" ht="15" customHeight="1" hidden="1">
      <c r="A28" s="64" t="s">
        <v>30</v>
      </c>
      <c r="B28" s="12"/>
      <c r="C28" s="234">
        <v>0</v>
      </c>
      <c r="D28" s="235"/>
      <c r="E28" s="131"/>
      <c r="F28" s="234">
        <v>0</v>
      </c>
      <c r="G28" s="235"/>
      <c r="H28" s="35">
        <v>0</v>
      </c>
    </row>
    <row r="29" ht="16.5">
      <c r="A29" s="22" t="s">
        <v>92</v>
      </c>
    </row>
  </sheetData>
  <mergeCells count="20">
    <mergeCell ref="C24:D24"/>
    <mergeCell ref="F24:G24"/>
    <mergeCell ref="C23:D23"/>
    <mergeCell ref="F23:G23"/>
    <mergeCell ref="C16:D16"/>
    <mergeCell ref="F16:G16"/>
    <mergeCell ref="C20:D20"/>
    <mergeCell ref="F20:G20"/>
    <mergeCell ref="C19:D19"/>
    <mergeCell ref="C18:D18"/>
    <mergeCell ref="C15:D15"/>
    <mergeCell ref="F15:G15"/>
    <mergeCell ref="C22:D22"/>
    <mergeCell ref="C28:D28"/>
    <mergeCell ref="C26:D26"/>
    <mergeCell ref="F26:G26"/>
    <mergeCell ref="F28:G28"/>
    <mergeCell ref="F22:G22"/>
    <mergeCell ref="C17:D17"/>
    <mergeCell ref="F17:G17"/>
  </mergeCells>
  <printOptions horizontalCentered="1"/>
  <pageMargins left="0.5905511811023623" right="0.7874015748031497" top="0.984251968503937" bottom="0.984251968503937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34"/>
  <sheetViews>
    <sheetView zoomScale="78" zoomScaleNormal="78" workbookViewId="0" topLeftCell="A6">
      <selection activeCell="A6" sqref="A6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2" customHeight="1" hidden="1">
      <c r="A1" s="32"/>
      <c r="B1" s="147"/>
      <c r="C1" s="150"/>
      <c r="D1" s="155"/>
      <c r="E1" s="109"/>
      <c r="F1" s="150"/>
      <c r="G1" s="155"/>
      <c r="H1" s="29"/>
    </row>
    <row r="2" spans="1:8" ht="16.5" hidden="1">
      <c r="A2" s="30" t="s">
        <v>44</v>
      </c>
      <c r="B2" s="42">
        <f>SUM(C2,D2)</f>
        <v>0</v>
      </c>
      <c r="C2" s="150">
        <f>SUM(C4:C4)</f>
        <v>0</v>
      </c>
      <c r="D2" s="155"/>
      <c r="E2" s="42">
        <f>SUM(F2,G2)</f>
        <v>0</v>
      </c>
      <c r="F2" s="150">
        <f>SUM(F4:F4)</f>
        <v>0</v>
      </c>
      <c r="G2" s="155"/>
      <c r="H2" s="29">
        <f>SUM(H4:H4)</f>
        <v>0</v>
      </c>
    </row>
    <row r="3" spans="1:8" ht="12" customHeight="1" hidden="1">
      <c r="A3" s="32"/>
      <c r="B3" s="147"/>
      <c r="C3" s="150"/>
      <c r="D3" s="155"/>
      <c r="E3" s="109"/>
      <c r="F3" s="150"/>
      <c r="G3" s="155"/>
      <c r="H3" s="29"/>
    </row>
    <row r="4" spans="1:8" ht="16.5" hidden="1">
      <c r="A4" s="149" t="s">
        <v>61</v>
      </c>
      <c r="B4" s="144">
        <f>SUM(C4,D4)</f>
        <v>0</v>
      </c>
      <c r="C4" s="151">
        <v>0</v>
      </c>
      <c r="D4" s="156"/>
      <c r="E4" s="144">
        <f>SUM(F4,G4)</f>
        <v>0</v>
      </c>
      <c r="F4" s="151">
        <v>0</v>
      </c>
      <c r="G4" s="156"/>
      <c r="H4" s="44">
        <v>0</v>
      </c>
    </row>
    <row r="5" spans="1:8" ht="15" customHeight="1" hidden="1">
      <c r="A5" s="62"/>
      <c r="B5" s="62"/>
      <c r="C5" s="38"/>
      <c r="D5" s="38"/>
      <c r="E5" s="38"/>
      <c r="F5" s="38"/>
      <c r="G5" s="38"/>
      <c r="H5" s="38"/>
    </row>
    <row r="6" spans="1:8" s="17" customFormat="1" ht="57.75" customHeight="1">
      <c r="A6" s="15" t="s">
        <v>118</v>
      </c>
      <c r="B6" s="15"/>
      <c r="C6" s="16"/>
      <c r="D6" s="16"/>
      <c r="E6" s="16"/>
      <c r="F6" s="16"/>
      <c r="G6" s="16"/>
      <c r="H6" s="16"/>
    </row>
    <row r="7" spans="1:8" s="17" customFormat="1" ht="23.25" customHeight="1">
      <c r="A7" s="7" t="s">
        <v>0</v>
      </c>
      <c r="B7" s="135" t="s">
        <v>71</v>
      </c>
      <c r="C7" s="18" t="s">
        <v>70</v>
      </c>
      <c r="D7" s="19"/>
      <c r="E7" s="140" t="s">
        <v>68</v>
      </c>
      <c r="F7" s="20" t="s">
        <v>33</v>
      </c>
      <c r="G7" s="20"/>
      <c r="H7" s="100" t="s">
        <v>64</v>
      </c>
    </row>
    <row r="8" spans="1:8" ht="18" customHeight="1">
      <c r="A8" s="8" t="s">
        <v>45</v>
      </c>
      <c r="B8" s="138" t="s">
        <v>69</v>
      </c>
      <c r="C8" s="20" t="s">
        <v>4</v>
      </c>
      <c r="D8" s="139" t="s">
        <v>5</v>
      </c>
      <c r="E8" s="141" t="s">
        <v>69</v>
      </c>
      <c r="F8" s="20" t="s">
        <v>4</v>
      </c>
      <c r="G8" s="20" t="s">
        <v>5</v>
      </c>
      <c r="H8" s="21" t="s">
        <v>6</v>
      </c>
    </row>
    <row r="9" spans="1:8" ht="13.5" customHeight="1" hidden="1">
      <c r="A9" s="9" t="s">
        <v>31</v>
      </c>
      <c r="B9" s="9"/>
      <c r="C9" s="24" t="s">
        <v>28</v>
      </c>
      <c r="D9" s="25" t="s">
        <v>28</v>
      </c>
      <c r="E9" s="25"/>
      <c r="F9" s="25" t="s">
        <v>28</v>
      </c>
      <c r="G9" s="25" t="s">
        <v>28</v>
      </c>
      <c r="H9" s="33" t="s">
        <v>28</v>
      </c>
    </row>
    <row r="10" spans="1:8" ht="13.5" customHeight="1" hidden="1">
      <c r="A10" s="9" t="s">
        <v>7</v>
      </c>
      <c r="B10" s="9"/>
      <c r="C10" s="24">
        <v>5</v>
      </c>
      <c r="D10" s="25">
        <v>410</v>
      </c>
      <c r="E10" s="25"/>
      <c r="F10" s="25" t="s">
        <v>28</v>
      </c>
      <c r="G10" s="25" t="s">
        <v>28</v>
      </c>
      <c r="H10" s="24">
        <v>8926</v>
      </c>
    </row>
    <row r="11" spans="1:8" ht="13.5" customHeight="1" hidden="1">
      <c r="A11" s="9" t="s">
        <v>8</v>
      </c>
      <c r="B11" s="9"/>
      <c r="C11" s="24" t="s">
        <v>28</v>
      </c>
      <c r="D11" s="25" t="s">
        <v>28</v>
      </c>
      <c r="E11" s="25"/>
      <c r="F11" s="25" t="s">
        <v>28</v>
      </c>
      <c r="G11" s="25" t="s">
        <v>28</v>
      </c>
      <c r="H11" s="24" t="s">
        <v>28</v>
      </c>
    </row>
    <row r="12" spans="1:8" ht="13.5" customHeight="1" hidden="1">
      <c r="A12" s="9" t="s">
        <v>9</v>
      </c>
      <c r="B12" s="9"/>
      <c r="C12" s="24">
        <v>0</v>
      </c>
      <c r="D12" s="25">
        <v>50</v>
      </c>
      <c r="E12" s="25"/>
      <c r="F12" s="25" t="s">
        <v>28</v>
      </c>
      <c r="G12" s="25" t="s">
        <v>28</v>
      </c>
      <c r="H12" s="24">
        <v>7000</v>
      </c>
    </row>
    <row r="13" spans="1:8" ht="15" customHeight="1" hidden="1">
      <c r="A13" s="9" t="s">
        <v>10</v>
      </c>
      <c r="B13" s="9"/>
      <c r="C13" s="24">
        <v>0</v>
      </c>
      <c r="D13" s="25">
        <v>0</v>
      </c>
      <c r="E13" s="25"/>
      <c r="F13" s="25">
        <v>0</v>
      </c>
      <c r="G13" s="25">
        <v>0</v>
      </c>
      <c r="H13" s="24">
        <v>0</v>
      </c>
    </row>
    <row r="14" spans="1:8" ht="15" customHeight="1" hidden="1">
      <c r="A14" s="9" t="s">
        <v>29</v>
      </c>
      <c r="B14" s="9"/>
      <c r="C14" s="24">
        <v>0</v>
      </c>
      <c r="D14" s="25">
        <v>0</v>
      </c>
      <c r="E14" s="25"/>
      <c r="F14" s="25">
        <v>0</v>
      </c>
      <c r="G14" s="25">
        <v>0</v>
      </c>
      <c r="H14" s="24">
        <v>0</v>
      </c>
    </row>
    <row r="15" spans="1:8" ht="15" customHeight="1" hidden="1">
      <c r="A15" s="9" t="s">
        <v>32</v>
      </c>
      <c r="B15" s="9"/>
      <c r="C15" s="24">
        <v>0</v>
      </c>
      <c r="D15" s="24">
        <v>0</v>
      </c>
      <c r="E15" s="24"/>
      <c r="F15" s="24">
        <v>0</v>
      </c>
      <c r="G15" s="24">
        <v>0</v>
      </c>
      <c r="H15" s="24">
        <v>0</v>
      </c>
    </row>
    <row r="16" spans="1:8" ht="15" customHeight="1" hidden="1">
      <c r="A16" s="9" t="s">
        <v>34</v>
      </c>
      <c r="B16" s="42">
        <f aca="true" t="shared" si="0" ref="B16:B23">SUM(C16,D16)</f>
        <v>0</v>
      </c>
      <c r="C16" s="24">
        <v>0</v>
      </c>
      <c r="D16" s="40">
        <v>0</v>
      </c>
      <c r="E16" s="42">
        <f aca="true" t="shared" si="1" ref="E16:E23">SUM(F16,G16)</f>
        <v>0</v>
      </c>
      <c r="F16" s="40">
        <v>0</v>
      </c>
      <c r="G16" s="40">
        <v>0</v>
      </c>
      <c r="H16" s="40">
        <v>0</v>
      </c>
    </row>
    <row r="17" spans="1:8" ht="15" customHeight="1" hidden="1">
      <c r="A17" s="9" t="s">
        <v>41</v>
      </c>
      <c r="B17" s="42">
        <f t="shared" si="0"/>
        <v>0</v>
      </c>
      <c r="C17" s="24">
        <v>0</v>
      </c>
      <c r="D17" s="40">
        <v>0</v>
      </c>
      <c r="E17" s="42">
        <f t="shared" si="1"/>
        <v>0</v>
      </c>
      <c r="F17" s="40">
        <v>0</v>
      </c>
      <c r="G17" s="40">
        <v>0</v>
      </c>
      <c r="H17" s="40">
        <v>0</v>
      </c>
    </row>
    <row r="18" spans="1:8" ht="15" customHeight="1" hidden="1">
      <c r="A18" s="152" t="s">
        <v>74</v>
      </c>
      <c r="B18" s="42">
        <f t="shared" si="0"/>
        <v>0</v>
      </c>
      <c r="C18" s="24">
        <v>0</v>
      </c>
      <c r="D18" s="40">
        <v>0</v>
      </c>
      <c r="E18" s="42">
        <f t="shared" si="1"/>
        <v>0</v>
      </c>
      <c r="F18" s="40">
        <v>0</v>
      </c>
      <c r="G18" s="40">
        <v>0</v>
      </c>
      <c r="H18" s="40">
        <v>0</v>
      </c>
    </row>
    <row r="19" spans="1:8" ht="15" customHeight="1" hidden="1">
      <c r="A19" s="152" t="s">
        <v>75</v>
      </c>
      <c r="B19" s="42">
        <f t="shared" si="0"/>
        <v>160</v>
      </c>
      <c r="C19" s="24">
        <v>120</v>
      </c>
      <c r="D19" s="40">
        <v>40</v>
      </c>
      <c r="E19" s="42">
        <f t="shared" si="1"/>
        <v>0</v>
      </c>
      <c r="F19" s="40">
        <v>0</v>
      </c>
      <c r="G19" s="40">
        <v>0</v>
      </c>
      <c r="H19" s="40">
        <v>5000</v>
      </c>
    </row>
    <row r="20" spans="1:8" ht="15" customHeight="1" hidden="1">
      <c r="A20" s="152" t="s">
        <v>76</v>
      </c>
      <c r="B20" s="42">
        <f t="shared" si="0"/>
        <v>0</v>
      </c>
      <c r="C20" s="24"/>
      <c r="D20" s="40"/>
      <c r="E20" s="42">
        <f t="shared" si="1"/>
        <v>0</v>
      </c>
      <c r="F20" s="40"/>
      <c r="G20" s="40"/>
      <c r="H20" s="40">
        <v>0</v>
      </c>
    </row>
    <row r="21" spans="1:8" ht="15" customHeight="1" hidden="1">
      <c r="A21" s="152" t="s">
        <v>77</v>
      </c>
      <c r="B21" s="42">
        <f t="shared" si="0"/>
        <v>0</v>
      </c>
      <c r="C21" s="24"/>
      <c r="D21" s="40"/>
      <c r="E21" s="42">
        <f t="shared" si="1"/>
        <v>0</v>
      </c>
      <c r="F21" s="40"/>
      <c r="G21" s="40"/>
      <c r="H21" s="40">
        <v>0</v>
      </c>
    </row>
    <row r="22" spans="1:8" ht="15" customHeight="1" hidden="1">
      <c r="A22" s="152" t="s">
        <v>78</v>
      </c>
      <c r="B22" s="42">
        <f t="shared" si="0"/>
        <v>40</v>
      </c>
      <c r="C22" s="24">
        <v>40</v>
      </c>
      <c r="D22" s="40"/>
      <c r="E22" s="42">
        <f t="shared" si="1"/>
        <v>0</v>
      </c>
      <c r="F22" s="40"/>
      <c r="G22" s="40"/>
      <c r="H22" s="40">
        <v>10500</v>
      </c>
    </row>
    <row r="23" spans="1:8" ht="15" customHeight="1" hidden="1">
      <c r="A23" s="152" t="s">
        <v>80</v>
      </c>
      <c r="B23" s="42">
        <f t="shared" si="0"/>
        <v>0</v>
      </c>
      <c r="C23" s="24">
        <v>0</v>
      </c>
      <c r="D23" s="40"/>
      <c r="E23" s="42">
        <f t="shared" si="1"/>
        <v>0</v>
      </c>
      <c r="F23" s="40">
        <v>0</v>
      </c>
      <c r="G23" s="40">
        <v>0</v>
      </c>
      <c r="H23" s="40">
        <v>0</v>
      </c>
    </row>
    <row r="24" spans="1:8" ht="15" customHeight="1" hidden="1">
      <c r="A24" s="152" t="s">
        <v>88</v>
      </c>
      <c r="B24" s="42">
        <f>SUM(C24,D24)</f>
        <v>100</v>
      </c>
      <c r="C24" s="24">
        <v>100</v>
      </c>
      <c r="D24" s="40"/>
      <c r="E24" s="42">
        <v>0</v>
      </c>
      <c r="F24" s="40">
        <v>0</v>
      </c>
      <c r="G24" s="40">
        <v>0</v>
      </c>
      <c r="H24" s="40">
        <v>4500</v>
      </c>
    </row>
    <row r="25" spans="1:8" ht="15" customHeight="1">
      <c r="A25" s="152" t="s">
        <v>90</v>
      </c>
      <c r="B25" s="42">
        <v>0</v>
      </c>
      <c r="C25" s="221">
        <v>0</v>
      </c>
      <c r="D25" s="222"/>
      <c r="E25" s="42">
        <v>0</v>
      </c>
      <c r="F25" s="221">
        <v>0</v>
      </c>
      <c r="G25" s="223"/>
      <c r="H25" s="40">
        <v>0</v>
      </c>
    </row>
    <row r="26" spans="1:8" ht="15" customHeight="1">
      <c r="A26" s="152" t="s">
        <v>93</v>
      </c>
      <c r="B26" s="42">
        <v>0</v>
      </c>
      <c r="C26" s="24"/>
      <c r="D26" s="199"/>
      <c r="E26" s="42">
        <v>0</v>
      </c>
      <c r="F26" s="40"/>
      <c r="G26" s="40"/>
      <c r="H26" s="40">
        <v>0</v>
      </c>
    </row>
    <row r="27" spans="1:8" ht="15" customHeight="1">
      <c r="A27" s="152" t="s">
        <v>97</v>
      </c>
      <c r="B27" s="42">
        <v>0</v>
      </c>
      <c r="C27" s="241">
        <f>SUM(C31)</f>
        <v>0</v>
      </c>
      <c r="D27" s="242"/>
      <c r="E27" s="42">
        <v>0</v>
      </c>
      <c r="F27" s="243">
        <f>SUM(F33)</f>
        <v>0</v>
      </c>
      <c r="G27" s="244"/>
      <c r="H27" s="39">
        <v>0</v>
      </c>
    </row>
    <row r="28" spans="1:8" ht="15" customHeight="1">
      <c r="A28" s="152" t="s">
        <v>99</v>
      </c>
      <c r="B28" s="42">
        <v>0</v>
      </c>
      <c r="C28" s="241">
        <f>SUM(C32)</f>
        <v>0</v>
      </c>
      <c r="D28" s="242"/>
      <c r="E28" s="42">
        <v>0</v>
      </c>
      <c r="F28" s="243">
        <f>SUM(F34)</f>
        <v>0</v>
      </c>
      <c r="G28" s="244"/>
      <c r="H28" s="39">
        <v>0</v>
      </c>
    </row>
    <row r="29" spans="1:8" ht="15" customHeight="1">
      <c r="A29" s="152" t="s">
        <v>103</v>
      </c>
      <c r="B29" s="42">
        <v>0</v>
      </c>
      <c r="C29" s="241">
        <f>SUM(C33)</f>
        <v>0</v>
      </c>
      <c r="D29" s="242"/>
      <c r="E29" s="42">
        <v>0</v>
      </c>
      <c r="F29" s="243">
        <f>SUM(F35)</f>
        <v>0</v>
      </c>
      <c r="G29" s="244"/>
      <c r="H29" s="39">
        <v>0</v>
      </c>
    </row>
    <row r="30" spans="1:8" ht="15" customHeight="1">
      <c r="A30" s="34"/>
      <c r="B30" s="142"/>
      <c r="C30" s="182"/>
      <c r="D30" s="182"/>
      <c r="E30" s="142"/>
      <c r="F30" s="142"/>
      <c r="G30" s="142"/>
      <c r="H30" s="35"/>
    </row>
    <row r="31" spans="1:8" ht="15" customHeight="1" hidden="1">
      <c r="A31" s="34" t="s">
        <v>79</v>
      </c>
      <c r="B31" s="144">
        <f>SUM(C31,D31)</f>
        <v>0</v>
      </c>
      <c r="C31" s="245">
        <f>SUM(C33)</f>
        <v>0</v>
      </c>
      <c r="D31" s="246"/>
      <c r="E31" s="144">
        <f>SUM(F31,G31)</f>
        <v>0</v>
      </c>
      <c r="F31" s="219">
        <f>SUM(F33)</f>
        <v>0</v>
      </c>
      <c r="G31" s="220"/>
      <c r="H31" s="46">
        <f>SUM(H33)</f>
        <v>0</v>
      </c>
    </row>
    <row r="32" spans="1:8" ht="15" customHeight="1" hidden="1">
      <c r="A32" s="30"/>
      <c r="B32" s="56"/>
      <c r="C32" s="179"/>
      <c r="D32" s="180"/>
      <c r="E32" s="56"/>
      <c r="F32" s="31"/>
      <c r="G32" s="30"/>
      <c r="H32" s="31"/>
    </row>
    <row r="33" spans="1:8" ht="15" customHeight="1" hidden="1">
      <c r="A33" s="64" t="s">
        <v>30</v>
      </c>
      <c r="B33" s="144">
        <f>SUM(C33,D33)</f>
        <v>0</v>
      </c>
      <c r="C33" s="239">
        <v>0</v>
      </c>
      <c r="D33" s="240"/>
      <c r="E33" s="144">
        <f>SUM(F33,G33)</f>
        <v>0</v>
      </c>
      <c r="F33" s="234">
        <v>0</v>
      </c>
      <c r="G33" s="235"/>
      <c r="H33" s="35">
        <v>0</v>
      </c>
    </row>
    <row r="34" spans="1:4" ht="16.5">
      <c r="A34" s="22" t="s">
        <v>92</v>
      </c>
      <c r="C34" s="181"/>
      <c r="D34" s="181"/>
    </row>
  </sheetData>
  <mergeCells count="12">
    <mergeCell ref="C25:D25"/>
    <mergeCell ref="F25:G25"/>
    <mergeCell ref="C33:D33"/>
    <mergeCell ref="F33:G33"/>
    <mergeCell ref="C27:D27"/>
    <mergeCell ref="F27:G27"/>
    <mergeCell ref="C31:D31"/>
    <mergeCell ref="F31:G31"/>
    <mergeCell ref="C28:D28"/>
    <mergeCell ref="F28:G28"/>
    <mergeCell ref="C29:D29"/>
    <mergeCell ref="F29:G29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rowBreaks count="1" manualBreakCount="1">
    <brk id="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H36"/>
  <sheetViews>
    <sheetView zoomScale="78" zoomScaleNormal="78" workbookViewId="0" topLeftCell="A8">
      <selection activeCell="A8" sqref="A8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9.75390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3.5" customHeight="1" hidden="1">
      <c r="A1" s="60" t="s">
        <v>81</v>
      </c>
      <c r="B1" s="42">
        <f>SUM(C1,D1)</f>
        <v>0</v>
      </c>
      <c r="C1" s="148">
        <v>0</v>
      </c>
      <c r="D1" s="109"/>
      <c r="E1" s="42">
        <f>SUM(F1,G1)</f>
        <v>0</v>
      </c>
      <c r="F1" s="109">
        <v>0</v>
      </c>
      <c r="G1" s="109"/>
      <c r="H1" s="61">
        <v>0</v>
      </c>
    </row>
    <row r="2" spans="1:8" ht="13.5" customHeight="1" hidden="1">
      <c r="A2" s="64" t="s">
        <v>39</v>
      </c>
      <c r="B2" s="144">
        <f>SUM(C2,D2)</f>
        <v>0</v>
      </c>
      <c r="C2" s="111">
        <v>0</v>
      </c>
      <c r="D2" s="111"/>
      <c r="E2" s="144">
        <f>SUM(F2,G2)</f>
        <v>0</v>
      </c>
      <c r="F2" s="111">
        <v>0</v>
      </c>
      <c r="G2" s="111"/>
      <c r="H2" s="59">
        <v>0</v>
      </c>
    </row>
    <row r="3" spans="1:8" ht="9.75" customHeight="1" hidden="1">
      <c r="A3" s="51"/>
      <c r="B3" s="52"/>
      <c r="C3" s="108"/>
      <c r="D3" s="108"/>
      <c r="E3" s="108"/>
      <c r="F3" s="108"/>
      <c r="G3" s="108"/>
      <c r="H3" s="29"/>
    </row>
    <row r="4" spans="1:8" ht="15" customHeight="1" hidden="1">
      <c r="A4" s="50" t="s">
        <v>37</v>
      </c>
      <c r="B4" s="41"/>
      <c r="C4" s="108">
        <f>SUM(C6)</f>
        <v>0</v>
      </c>
      <c r="D4" s="108"/>
      <c r="E4" s="108"/>
      <c r="F4" s="108">
        <f>SUM(F6)</f>
        <v>0</v>
      </c>
      <c r="G4" s="108"/>
      <c r="H4" s="29">
        <f>SUM(H6)</f>
        <v>0</v>
      </c>
    </row>
    <row r="5" spans="1:8" ht="9.75" customHeight="1" hidden="1">
      <c r="A5" s="52"/>
      <c r="B5" s="52"/>
      <c r="C5" s="108"/>
      <c r="D5" s="108"/>
      <c r="E5" s="108"/>
      <c r="F5" s="108"/>
      <c r="G5" s="108"/>
      <c r="H5" s="29"/>
    </row>
    <row r="6" spans="1:8" ht="15" customHeight="1" hidden="1">
      <c r="A6" s="48" t="s">
        <v>39</v>
      </c>
      <c r="B6" s="48"/>
      <c r="C6" s="108">
        <v>0</v>
      </c>
      <c r="D6" s="108"/>
      <c r="E6" s="108"/>
      <c r="F6" s="108">
        <v>0</v>
      </c>
      <c r="G6" s="108"/>
      <c r="H6" s="29">
        <v>0</v>
      </c>
    </row>
    <row r="7" spans="1:8" ht="18" customHeight="1" hidden="1">
      <c r="A7" s="48"/>
      <c r="B7" s="48"/>
      <c r="C7" s="38"/>
      <c r="D7" s="38"/>
      <c r="E7" s="38"/>
      <c r="F7" s="38"/>
      <c r="G7" s="38"/>
      <c r="H7" s="38"/>
    </row>
    <row r="8" spans="1:8" s="17" customFormat="1" ht="57.75" customHeight="1">
      <c r="A8" s="15" t="s">
        <v>125</v>
      </c>
      <c r="B8" s="15"/>
      <c r="C8" s="16"/>
      <c r="D8" s="16"/>
      <c r="E8" s="16"/>
      <c r="F8" s="16"/>
      <c r="G8" s="16"/>
      <c r="H8" s="16"/>
    </row>
    <row r="9" spans="1:8" s="17" customFormat="1" ht="23.25" customHeight="1">
      <c r="A9" s="7" t="s">
        <v>0</v>
      </c>
      <c r="B9" s="135" t="s">
        <v>71</v>
      </c>
      <c r="C9" s="18" t="s">
        <v>70</v>
      </c>
      <c r="D9" s="19"/>
      <c r="E9" s="140" t="s">
        <v>68</v>
      </c>
      <c r="F9" s="20" t="s">
        <v>33</v>
      </c>
      <c r="G9" s="20"/>
      <c r="H9" s="100" t="s">
        <v>64</v>
      </c>
    </row>
    <row r="10" spans="1:8" ht="16.5">
      <c r="A10" s="8" t="s">
        <v>45</v>
      </c>
      <c r="B10" s="138" t="s">
        <v>69</v>
      </c>
      <c r="C10" s="20" t="s">
        <v>4</v>
      </c>
      <c r="D10" s="139" t="s">
        <v>5</v>
      </c>
      <c r="E10" s="141" t="s">
        <v>69</v>
      </c>
      <c r="F10" s="20" t="s">
        <v>4</v>
      </c>
      <c r="G10" s="20" t="s">
        <v>5</v>
      </c>
      <c r="H10" s="21" t="s">
        <v>6</v>
      </c>
    </row>
    <row r="11" spans="1:8" ht="16.5" hidden="1">
      <c r="A11" s="23" t="s">
        <v>31</v>
      </c>
      <c r="B11" s="23"/>
      <c r="C11" s="24" t="s">
        <v>28</v>
      </c>
      <c r="D11" s="25" t="s">
        <v>28</v>
      </c>
      <c r="E11" s="25"/>
      <c r="F11" s="25" t="s">
        <v>28</v>
      </c>
      <c r="G11" s="25" t="s">
        <v>28</v>
      </c>
      <c r="H11" s="33" t="s">
        <v>28</v>
      </c>
    </row>
    <row r="12" spans="1:8" ht="16.5" hidden="1">
      <c r="A12" s="23" t="s">
        <v>7</v>
      </c>
      <c r="B12" s="23"/>
      <c r="C12" s="24" t="s">
        <v>28</v>
      </c>
      <c r="D12" s="25">
        <v>110</v>
      </c>
      <c r="E12" s="25"/>
      <c r="F12" s="25" t="s">
        <v>28</v>
      </c>
      <c r="G12" s="25" t="s">
        <v>28</v>
      </c>
      <c r="H12" s="24">
        <v>4000</v>
      </c>
    </row>
    <row r="13" spans="1:8" ht="16.5" hidden="1">
      <c r="A13" s="23" t="s">
        <v>8</v>
      </c>
      <c r="B13" s="23"/>
      <c r="C13" s="24" t="s">
        <v>28</v>
      </c>
      <c r="D13" s="25" t="s">
        <v>28</v>
      </c>
      <c r="E13" s="25"/>
      <c r="F13" s="25" t="s">
        <v>28</v>
      </c>
      <c r="G13" s="25" t="s">
        <v>28</v>
      </c>
      <c r="H13" s="24" t="s">
        <v>28</v>
      </c>
    </row>
    <row r="14" spans="1:8" ht="16.5" hidden="1">
      <c r="A14" s="23" t="s">
        <v>9</v>
      </c>
      <c r="B14" s="23"/>
      <c r="C14" s="24">
        <v>200</v>
      </c>
      <c r="D14" s="25" t="s">
        <v>28</v>
      </c>
      <c r="E14" s="25"/>
      <c r="F14" s="25" t="s">
        <v>28</v>
      </c>
      <c r="G14" s="25" t="s">
        <v>28</v>
      </c>
      <c r="H14" s="24">
        <v>9100</v>
      </c>
    </row>
    <row r="15" spans="1:8" ht="16.5" hidden="1">
      <c r="A15" s="23" t="s">
        <v>10</v>
      </c>
      <c r="B15" s="23"/>
      <c r="C15" s="24">
        <v>0</v>
      </c>
      <c r="D15" s="25">
        <v>30</v>
      </c>
      <c r="E15" s="25"/>
      <c r="F15" s="25">
        <v>0</v>
      </c>
      <c r="G15" s="25">
        <v>0</v>
      </c>
      <c r="H15" s="24">
        <v>300</v>
      </c>
    </row>
    <row r="16" spans="1:8" ht="16.5" hidden="1">
      <c r="A16" s="23" t="s">
        <v>29</v>
      </c>
      <c r="B16" s="23"/>
      <c r="C16" s="24">
        <v>0</v>
      </c>
      <c r="D16" s="25">
        <v>0</v>
      </c>
      <c r="E16" s="25"/>
      <c r="F16" s="25">
        <v>0</v>
      </c>
      <c r="G16" s="25">
        <v>0</v>
      </c>
      <c r="H16" s="24">
        <v>0</v>
      </c>
    </row>
    <row r="17" spans="1:8" ht="16.5" hidden="1">
      <c r="A17" s="23" t="s">
        <v>32</v>
      </c>
      <c r="B17" s="23"/>
      <c r="C17" s="24">
        <v>0</v>
      </c>
      <c r="D17" s="24">
        <v>662</v>
      </c>
      <c r="E17" s="24"/>
      <c r="F17" s="25">
        <v>0</v>
      </c>
      <c r="G17" s="25">
        <v>0</v>
      </c>
      <c r="H17" s="24">
        <v>3095</v>
      </c>
    </row>
    <row r="18" spans="1:8" ht="16.5" hidden="1">
      <c r="A18" s="23" t="s">
        <v>34</v>
      </c>
      <c r="B18" s="42">
        <f aca="true" t="shared" si="0" ref="B18:B25">SUM(C18,D18)</f>
        <v>0</v>
      </c>
      <c r="C18" s="25">
        <v>0</v>
      </c>
      <c r="D18" s="25">
        <v>0</v>
      </c>
      <c r="E18" s="42">
        <f aca="true" t="shared" si="1" ref="E18:E25">SUM(F18,G18)</f>
        <v>0</v>
      </c>
      <c r="F18" s="40">
        <v>0</v>
      </c>
      <c r="G18" s="40">
        <v>0</v>
      </c>
      <c r="H18" s="40">
        <v>0</v>
      </c>
    </row>
    <row r="19" spans="1:8" ht="16.5" hidden="1">
      <c r="A19" s="23" t="s">
        <v>41</v>
      </c>
      <c r="B19" s="42">
        <f t="shared" si="0"/>
        <v>0</v>
      </c>
      <c r="C19" s="25">
        <v>0</v>
      </c>
      <c r="D19" s="25">
        <v>0</v>
      </c>
      <c r="E19" s="42">
        <f t="shared" si="1"/>
        <v>0</v>
      </c>
      <c r="F19" s="40">
        <v>0</v>
      </c>
      <c r="G19" s="40">
        <v>0</v>
      </c>
      <c r="H19" s="40">
        <v>0</v>
      </c>
    </row>
    <row r="20" spans="1:8" ht="16.5" hidden="1">
      <c r="A20" s="152" t="s">
        <v>74</v>
      </c>
      <c r="B20" s="42">
        <f t="shared" si="0"/>
        <v>0</v>
      </c>
      <c r="C20" s="25">
        <v>0</v>
      </c>
      <c r="D20" s="25">
        <v>0</v>
      </c>
      <c r="E20" s="42">
        <f t="shared" si="1"/>
        <v>0</v>
      </c>
      <c r="F20" s="40">
        <v>0</v>
      </c>
      <c r="G20" s="40">
        <v>0</v>
      </c>
      <c r="H20" s="40">
        <v>0</v>
      </c>
    </row>
    <row r="21" spans="1:8" ht="16.5" hidden="1">
      <c r="A21" s="152" t="s">
        <v>75</v>
      </c>
      <c r="B21" s="42">
        <f t="shared" si="0"/>
        <v>0</v>
      </c>
      <c r="C21" s="25">
        <v>0</v>
      </c>
      <c r="D21" s="25">
        <v>0</v>
      </c>
      <c r="E21" s="42">
        <f t="shared" si="1"/>
        <v>0</v>
      </c>
      <c r="F21" s="40">
        <v>0</v>
      </c>
      <c r="G21" s="40">
        <v>0</v>
      </c>
      <c r="H21" s="40">
        <v>0</v>
      </c>
    </row>
    <row r="22" spans="1:8" ht="16.5" hidden="1">
      <c r="A22" s="152" t="s">
        <v>76</v>
      </c>
      <c r="B22" s="42">
        <f t="shared" si="0"/>
        <v>500</v>
      </c>
      <c r="C22" s="25">
        <v>500</v>
      </c>
      <c r="D22" s="25"/>
      <c r="E22" s="42">
        <f t="shared" si="1"/>
        <v>0</v>
      </c>
      <c r="F22" s="40"/>
      <c r="G22" s="40"/>
      <c r="H22" s="40">
        <v>10000</v>
      </c>
    </row>
    <row r="23" spans="1:8" ht="16.5" hidden="1">
      <c r="A23" s="152" t="s">
        <v>77</v>
      </c>
      <c r="B23" s="42">
        <f t="shared" si="0"/>
        <v>0</v>
      </c>
      <c r="C23" s="42">
        <v>0</v>
      </c>
      <c r="D23" s="42">
        <v>0</v>
      </c>
      <c r="E23" s="42">
        <f t="shared" si="1"/>
        <v>0</v>
      </c>
      <c r="F23" s="42">
        <v>0</v>
      </c>
      <c r="G23" s="42">
        <v>0</v>
      </c>
      <c r="H23" s="26">
        <v>0</v>
      </c>
    </row>
    <row r="24" spans="1:8" ht="16.5" hidden="1">
      <c r="A24" s="152" t="s">
        <v>78</v>
      </c>
      <c r="B24" s="42">
        <f t="shared" si="0"/>
        <v>74</v>
      </c>
      <c r="C24" s="42">
        <v>74</v>
      </c>
      <c r="D24" s="42"/>
      <c r="E24" s="42">
        <f t="shared" si="1"/>
        <v>0</v>
      </c>
      <c r="F24" s="39">
        <v>0</v>
      </c>
      <c r="G24" s="39"/>
      <c r="H24" s="39">
        <v>380</v>
      </c>
    </row>
    <row r="25" spans="1:8" ht="16.5" hidden="1">
      <c r="A25" s="152" t="s">
        <v>80</v>
      </c>
      <c r="B25" s="42">
        <f t="shared" si="0"/>
        <v>2700</v>
      </c>
      <c r="C25" s="42">
        <v>2700</v>
      </c>
      <c r="D25" s="42"/>
      <c r="E25" s="42">
        <f t="shared" si="1"/>
        <v>0</v>
      </c>
      <c r="F25" s="39">
        <v>0</v>
      </c>
      <c r="G25" s="39"/>
      <c r="H25" s="39">
        <v>13800</v>
      </c>
    </row>
    <row r="26" spans="1:8" ht="16.5" hidden="1">
      <c r="A26" s="152" t="s">
        <v>88</v>
      </c>
      <c r="B26" s="42">
        <f>SUM(C26,D26)</f>
        <v>0</v>
      </c>
      <c r="C26" s="42">
        <v>0</v>
      </c>
      <c r="D26" s="42"/>
      <c r="E26" s="42">
        <f>SUM(F26,G26)</f>
        <v>0</v>
      </c>
      <c r="F26" s="39">
        <v>0</v>
      </c>
      <c r="G26" s="39"/>
      <c r="H26" s="39">
        <v>0</v>
      </c>
    </row>
    <row r="27" spans="1:8" ht="16.5">
      <c r="A27" s="152" t="s">
        <v>90</v>
      </c>
      <c r="B27" s="42">
        <f>SUM(C27,D27)</f>
        <v>0</v>
      </c>
      <c r="C27" s="215">
        <v>0</v>
      </c>
      <c r="D27" s="216"/>
      <c r="E27" s="42">
        <f>SUM(F27,G27)</f>
        <v>0</v>
      </c>
      <c r="F27" s="215">
        <v>0</v>
      </c>
      <c r="G27" s="217"/>
      <c r="H27" s="39">
        <v>0</v>
      </c>
    </row>
    <row r="28" spans="1:8" ht="15" customHeight="1">
      <c r="A28" s="152" t="s">
        <v>93</v>
      </c>
      <c r="B28" s="42">
        <f>SUM(C28,D28)</f>
        <v>1000</v>
      </c>
      <c r="C28" s="215">
        <v>1000</v>
      </c>
      <c r="D28" s="216"/>
      <c r="E28" s="42">
        <f>SUM(F28,G28)</f>
        <v>0</v>
      </c>
      <c r="F28" s="215">
        <v>0</v>
      </c>
      <c r="G28" s="217"/>
      <c r="H28" s="39">
        <v>10000</v>
      </c>
    </row>
    <row r="29" spans="1:8" s="99" customFormat="1" ht="15" customHeight="1">
      <c r="A29" s="152" t="s">
        <v>97</v>
      </c>
      <c r="B29" s="42">
        <v>1950</v>
      </c>
      <c r="C29" s="211">
        <v>1950</v>
      </c>
      <c r="D29" s="212"/>
      <c r="E29" s="42">
        <v>0</v>
      </c>
      <c r="F29" s="243">
        <v>0</v>
      </c>
      <c r="G29" s="244"/>
      <c r="H29" s="39">
        <v>33100</v>
      </c>
    </row>
    <row r="30" spans="1:8" s="99" customFormat="1" ht="15" customHeight="1">
      <c r="A30" s="152" t="s">
        <v>100</v>
      </c>
      <c r="B30" s="42">
        <v>0</v>
      </c>
      <c r="C30" s="211">
        <v>1950</v>
      </c>
      <c r="D30" s="212"/>
      <c r="E30" s="42">
        <v>0</v>
      </c>
      <c r="F30" s="243">
        <v>0</v>
      </c>
      <c r="G30" s="244"/>
      <c r="H30" s="39">
        <v>0</v>
      </c>
    </row>
    <row r="31" spans="1:8" s="99" customFormat="1" ht="15" customHeight="1">
      <c r="A31" s="152" t="s">
        <v>103</v>
      </c>
      <c r="B31" s="42">
        <v>0</v>
      </c>
      <c r="C31" s="211">
        <v>1951</v>
      </c>
      <c r="D31" s="212"/>
      <c r="E31" s="42">
        <v>0</v>
      </c>
      <c r="F31" s="243">
        <v>1</v>
      </c>
      <c r="G31" s="244"/>
      <c r="H31" s="39">
        <v>0</v>
      </c>
    </row>
    <row r="32" spans="1:8" ht="15.75" customHeight="1">
      <c r="A32" s="66"/>
      <c r="B32" s="144"/>
      <c r="C32" s="245"/>
      <c r="D32" s="246"/>
      <c r="E32" s="144"/>
      <c r="F32" s="213"/>
      <c r="G32" s="214"/>
      <c r="H32" s="45"/>
    </row>
    <row r="33" spans="1:8" ht="12" customHeight="1" hidden="1">
      <c r="A33" s="50"/>
      <c r="B33" s="41"/>
      <c r="C33" s="179"/>
      <c r="D33" s="180"/>
      <c r="E33" s="116"/>
      <c r="F33" s="31"/>
      <c r="G33" s="30"/>
      <c r="H33" s="31"/>
    </row>
    <row r="34" spans="1:8" ht="13.5" customHeight="1" hidden="1">
      <c r="A34" s="64" t="s">
        <v>30</v>
      </c>
      <c r="B34" s="144">
        <f>SUM(C34,D34)</f>
        <v>1950</v>
      </c>
      <c r="C34" s="210">
        <v>1950</v>
      </c>
      <c r="D34" s="240"/>
      <c r="E34" s="144">
        <f>SUM(F34,G34)</f>
        <v>0</v>
      </c>
      <c r="F34" s="234">
        <v>0</v>
      </c>
      <c r="G34" s="235"/>
      <c r="H34" s="35">
        <v>33100</v>
      </c>
    </row>
    <row r="35" ht="16.5">
      <c r="A35" s="22" t="s">
        <v>124</v>
      </c>
    </row>
    <row r="36" spans="1:7" ht="16.5">
      <c r="A36" s="224" t="s">
        <v>126</v>
      </c>
      <c r="B36" s="225"/>
      <c r="C36" s="225"/>
      <c r="D36" s="225"/>
      <c r="E36" s="225"/>
      <c r="F36" s="225"/>
      <c r="G36" s="225"/>
    </row>
  </sheetData>
  <mergeCells count="15">
    <mergeCell ref="F31:G31"/>
    <mergeCell ref="C27:D27"/>
    <mergeCell ref="F27:G27"/>
    <mergeCell ref="C28:D28"/>
    <mergeCell ref="F28:G28"/>
    <mergeCell ref="A36:G36"/>
    <mergeCell ref="C34:D34"/>
    <mergeCell ref="F34:G34"/>
    <mergeCell ref="C29:D29"/>
    <mergeCell ref="F29:G29"/>
    <mergeCell ref="C32:D32"/>
    <mergeCell ref="F32:G32"/>
    <mergeCell ref="C30:D30"/>
    <mergeCell ref="F30:G30"/>
    <mergeCell ref="C31:D31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rowBreaks count="1" manualBreakCount="1">
    <brk id="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H40"/>
  <sheetViews>
    <sheetView zoomScale="78" zoomScaleNormal="78" workbookViewId="0" topLeftCell="A11">
      <selection activeCell="A11" sqref="A1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99" customFormat="1" ht="13.5" customHeight="1" hidden="1">
      <c r="A1" s="67" t="s">
        <v>82</v>
      </c>
      <c r="B1" s="144">
        <f>SUM(C1,D1)</f>
        <v>0</v>
      </c>
      <c r="C1" s="151">
        <v>0</v>
      </c>
      <c r="D1" s="156"/>
      <c r="E1" s="144">
        <f>SUM(F1,G1)</f>
        <v>0</v>
      </c>
      <c r="F1" s="151">
        <v>0</v>
      </c>
      <c r="G1" s="156"/>
      <c r="H1" s="59">
        <v>0</v>
      </c>
    </row>
    <row r="2" spans="1:8" ht="16.5" customHeight="1" hidden="1">
      <c r="A2" s="49"/>
      <c r="B2" s="158"/>
      <c r="C2" s="113"/>
      <c r="D2" s="159"/>
      <c r="E2" s="115"/>
      <c r="F2" s="108"/>
      <c r="G2" s="114"/>
      <c r="H2" s="29"/>
    </row>
    <row r="3" spans="1:8" ht="16.5" hidden="1">
      <c r="A3" s="30" t="s">
        <v>37</v>
      </c>
      <c r="B3" s="145"/>
      <c r="C3" s="113">
        <f>SUM(C5)</f>
        <v>0</v>
      </c>
      <c r="D3" s="159"/>
      <c r="E3" s="115"/>
      <c r="F3" s="108">
        <f>SUM(F5)</f>
        <v>0</v>
      </c>
      <c r="G3" s="114"/>
      <c r="H3" s="29">
        <f>SUM(H5)</f>
        <v>0</v>
      </c>
    </row>
    <row r="4" spans="1:8" ht="16.5" hidden="1">
      <c r="A4" s="49"/>
      <c r="B4" s="158"/>
      <c r="C4" s="113"/>
      <c r="D4" s="159"/>
      <c r="E4" s="115"/>
      <c r="F4" s="108"/>
      <c r="G4" s="114"/>
      <c r="H4" s="29"/>
    </row>
    <row r="5" spans="1:8" ht="16.5" hidden="1">
      <c r="A5" s="47" t="s">
        <v>39</v>
      </c>
      <c r="B5" s="154"/>
      <c r="C5" s="113">
        <v>0</v>
      </c>
      <c r="D5" s="159"/>
      <c r="E5" s="115"/>
      <c r="F5" s="108">
        <v>0</v>
      </c>
      <c r="G5" s="114"/>
      <c r="H5" s="24">
        <v>0</v>
      </c>
    </row>
    <row r="6" spans="1:8" ht="16.5" hidden="1">
      <c r="A6" s="49"/>
      <c r="B6" s="158"/>
      <c r="C6" s="113"/>
      <c r="D6" s="159"/>
      <c r="E6" s="115"/>
      <c r="F6" s="108"/>
      <c r="G6" s="114"/>
      <c r="H6" s="29"/>
    </row>
    <row r="7" spans="1:8" ht="16.5" hidden="1">
      <c r="A7" s="30" t="s">
        <v>38</v>
      </c>
      <c r="B7" s="145"/>
      <c r="C7" s="113">
        <f>SUM(C9:C10)</f>
        <v>0</v>
      </c>
      <c r="D7" s="159"/>
      <c r="E7" s="115"/>
      <c r="F7" s="108">
        <f>SUM(F9:F10)</f>
        <v>0</v>
      </c>
      <c r="G7" s="114"/>
      <c r="H7" s="29">
        <f>SUM(H9:H10)</f>
        <v>0</v>
      </c>
    </row>
    <row r="8" spans="1:8" ht="16.5" hidden="1">
      <c r="A8" s="30"/>
      <c r="B8" s="145"/>
      <c r="C8" s="113"/>
      <c r="D8" s="159"/>
      <c r="E8" s="115"/>
      <c r="F8" s="108"/>
      <c r="G8" s="114"/>
      <c r="H8" s="29"/>
    </row>
    <row r="9" spans="1:8" ht="24.75" customHeight="1" hidden="1">
      <c r="A9" s="63"/>
      <c r="B9" s="63"/>
      <c r="C9" s="112"/>
      <c r="D9" s="112"/>
      <c r="E9" s="112"/>
      <c r="F9" s="38"/>
      <c r="G9" s="38"/>
      <c r="H9" s="38"/>
    </row>
    <row r="10" spans="1:8" ht="16.5" hidden="1">
      <c r="A10" s="48"/>
      <c r="B10" s="48"/>
      <c r="C10" s="112"/>
      <c r="D10" s="112"/>
      <c r="E10" s="112"/>
      <c r="F10" s="38"/>
      <c r="G10" s="38"/>
      <c r="H10" s="38"/>
    </row>
    <row r="11" spans="1:8" s="17" customFormat="1" ht="57.75" customHeight="1">
      <c r="A11" s="15" t="s">
        <v>119</v>
      </c>
      <c r="B11" s="15"/>
      <c r="C11" s="16"/>
      <c r="D11" s="16"/>
      <c r="E11" s="16"/>
      <c r="F11" s="16"/>
      <c r="G11" s="16"/>
      <c r="H11" s="16"/>
    </row>
    <row r="12" spans="1:8" s="17" customFormat="1" ht="23.25" customHeight="1">
      <c r="A12" s="7" t="s">
        <v>0</v>
      </c>
      <c r="B12" s="135" t="s">
        <v>71</v>
      </c>
      <c r="C12" s="18" t="s">
        <v>70</v>
      </c>
      <c r="D12" s="19"/>
      <c r="E12" s="140" t="s">
        <v>68</v>
      </c>
      <c r="F12" s="20" t="s">
        <v>33</v>
      </c>
      <c r="G12" s="20"/>
      <c r="H12" s="100" t="s">
        <v>64</v>
      </c>
    </row>
    <row r="13" spans="1:8" ht="16.5">
      <c r="A13" s="8" t="s">
        <v>45</v>
      </c>
      <c r="B13" s="138" t="s">
        <v>69</v>
      </c>
      <c r="C13" s="20" t="s">
        <v>4</v>
      </c>
      <c r="D13" s="139" t="s">
        <v>5</v>
      </c>
      <c r="E13" s="141" t="s">
        <v>69</v>
      </c>
      <c r="F13" s="20" t="s">
        <v>4</v>
      </c>
      <c r="G13" s="20" t="s">
        <v>5</v>
      </c>
      <c r="H13" s="21" t="s">
        <v>6</v>
      </c>
    </row>
    <row r="14" spans="1:8" ht="16.5" hidden="1">
      <c r="A14" s="9" t="s">
        <v>31</v>
      </c>
      <c r="B14" s="9"/>
      <c r="C14" s="24">
        <v>1850</v>
      </c>
      <c r="D14" s="25">
        <v>3179</v>
      </c>
      <c r="E14" s="25"/>
      <c r="F14" s="25" t="s">
        <v>28</v>
      </c>
      <c r="G14" s="25" t="s">
        <v>28</v>
      </c>
      <c r="H14" s="33">
        <v>285000</v>
      </c>
    </row>
    <row r="15" spans="1:8" ht="16.5" hidden="1">
      <c r="A15" s="9" t="s">
        <v>7</v>
      </c>
      <c r="B15" s="9"/>
      <c r="C15" s="24" t="s">
        <v>28</v>
      </c>
      <c r="D15" s="25">
        <v>0</v>
      </c>
      <c r="E15" s="25"/>
      <c r="F15" s="25" t="s">
        <v>28</v>
      </c>
      <c r="G15" s="25" t="s">
        <v>28</v>
      </c>
      <c r="H15" s="24" t="s">
        <v>28</v>
      </c>
    </row>
    <row r="16" spans="1:8" ht="16.5" hidden="1">
      <c r="A16" s="10" t="s">
        <v>8</v>
      </c>
      <c r="B16" s="10"/>
      <c r="C16" s="24" t="s">
        <v>28</v>
      </c>
      <c r="D16" s="25">
        <v>100</v>
      </c>
      <c r="E16" s="25"/>
      <c r="F16" s="25" t="s">
        <v>28</v>
      </c>
      <c r="G16" s="25" t="s">
        <v>28</v>
      </c>
      <c r="H16" s="24">
        <v>102000</v>
      </c>
    </row>
    <row r="17" spans="1:8" ht="16.5" hidden="1">
      <c r="A17" s="10" t="s">
        <v>9</v>
      </c>
      <c r="B17" s="10"/>
      <c r="C17" s="24">
        <v>0</v>
      </c>
      <c r="D17" s="25" t="s">
        <v>28</v>
      </c>
      <c r="E17" s="25"/>
      <c r="F17" s="25" t="s">
        <v>28</v>
      </c>
      <c r="G17" s="25" t="s">
        <v>28</v>
      </c>
      <c r="H17" s="24" t="s">
        <v>28</v>
      </c>
    </row>
    <row r="18" spans="1:8" ht="16.5" hidden="1">
      <c r="A18" s="9" t="s">
        <v>10</v>
      </c>
      <c r="B18" s="9"/>
      <c r="C18" s="24">
        <v>0</v>
      </c>
      <c r="D18" s="25">
        <v>1050</v>
      </c>
      <c r="E18" s="25"/>
      <c r="F18" s="25">
        <v>0</v>
      </c>
      <c r="G18" s="25">
        <v>0</v>
      </c>
      <c r="H18" s="24">
        <v>180400</v>
      </c>
    </row>
    <row r="19" spans="1:8" ht="16.5" hidden="1">
      <c r="A19" s="9" t="s">
        <v>29</v>
      </c>
      <c r="B19" s="9"/>
      <c r="C19" s="24">
        <v>0</v>
      </c>
      <c r="D19" s="25">
        <v>0</v>
      </c>
      <c r="E19" s="25"/>
      <c r="F19" s="25">
        <v>0</v>
      </c>
      <c r="G19" s="25">
        <v>0</v>
      </c>
      <c r="H19" s="24">
        <v>309000</v>
      </c>
    </row>
    <row r="20" spans="1:8" ht="16.5" hidden="1">
      <c r="A20" s="9" t="s">
        <v>32</v>
      </c>
      <c r="B20" s="9"/>
      <c r="C20" s="24">
        <v>0</v>
      </c>
      <c r="D20" s="24">
        <v>984</v>
      </c>
      <c r="E20" s="24"/>
      <c r="F20" s="24">
        <v>0</v>
      </c>
      <c r="G20" s="24">
        <v>0</v>
      </c>
      <c r="H20" s="24">
        <v>42278</v>
      </c>
    </row>
    <row r="21" spans="1:8" ht="16.5" hidden="1">
      <c r="A21" s="9" t="s">
        <v>34</v>
      </c>
      <c r="B21" s="42">
        <f aca="true" t="shared" si="0" ref="B21:B38">SUM(C21,D21)</f>
        <v>0</v>
      </c>
      <c r="C21" s="24">
        <v>0</v>
      </c>
      <c r="D21" s="40">
        <v>0</v>
      </c>
      <c r="E21" s="42">
        <f aca="true" t="shared" si="1" ref="E21:E28">SUM(F21,G21)</f>
        <v>0</v>
      </c>
      <c r="F21" s="40">
        <v>0</v>
      </c>
      <c r="G21" s="40">
        <v>0</v>
      </c>
      <c r="H21" s="40">
        <v>0</v>
      </c>
    </row>
    <row r="22" spans="1:8" ht="16.5" hidden="1">
      <c r="A22" s="9" t="s">
        <v>41</v>
      </c>
      <c r="B22" s="42">
        <f t="shared" si="0"/>
        <v>20</v>
      </c>
      <c r="C22" s="24">
        <v>0</v>
      </c>
      <c r="D22" s="40">
        <v>20</v>
      </c>
      <c r="E22" s="42">
        <f t="shared" si="1"/>
        <v>0</v>
      </c>
      <c r="F22" s="40">
        <v>0</v>
      </c>
      <c r="G22" s="40">
        <v>0</v>
      </c>
      <c r="H22" s="40">
        <v>2000</v>
      </c>
    </row>
    <row r="23" spans="1:8" ht="16.5" hidden="1">
      <c r="A23" s="152" t="s">
        <v>74</v>
      </c>
      <c r="B23" s="42">
        <f t="shared" si="0"/>
        <v>0</v>
      </c>
      <c r="C23" s="24">
        <v>0</v>
      </c>
      <c r="D23" s="40">
        <v>0</v>
      </c>
      <c r="E23" s="42">
        <f t="shared" si="1"/>
        <v>0</v>
      </c>
      <c r="F23" s="40">
        <v>0</v>
      </c>
      <c r="G23" s="40">
        <v>0</v>
      </c>
      <c r="H23" s="40">
        <v>0</v>
      </c>
    </row>
    <row r="24" spans="1:8" ht="16.5" hidden="1">
      <c r="A24" s="152" t="s">
        <v>75</v>
      </c>
      <c r="B24" s="42">
        <f t="shared" si="0"/>
        <v>450</v>
      </c>
      <c r="C24" s="24">
        <v>0</v>
      </c>
      <c r="D24" s="40">
        <v>450</v>
      </c>
      <c r="E24" s="42">
        <f t="shared" si="1"/>
        <v>0</v>
      </c>
      <c r="F24" s="40">
        <v>0</v>
      </c>
      <c r="G24" s="40">
        <v>0</v>
      </c>
      <c r="H24" s="40">
        <v>88300</v>
      </c>
    </row>
    <row r="25" spans="1:8" ht="16.5" hidden="1">
      <c r="A25" s="152" t="s">
        <v>76</v>
      </c>
      <c r="B25" s="42">
        <f t="shared" si="0"/>
        <v>0</v>
      </c>
      <c r="C25" s="24"/>
      <c r="D25" s="40"/>
      <c r="E25" s="42">
        <f t="shared" si="1"/>
        <v>0</v>
      </c>
      <c r="F25" s="40"/>
      <c r="G25" s="40"/>
      <c r="H25" s="40">
        <v>0</v>
      </c>
    </row>
    <row r="26" spans="1:8" ht="16.5" hidden="1">
      <c r="A26" s="152" t="s">
        <v>77</v>
      </c>
      <c r="B26" s="42">
        <f t="shared" si="0"/>
        <v>150</v>
      </c>
      <c r="C26" s="24">
        <v>150</v>
      </c>
      <c r="D26" s="40"/>
      <c r="E26" s="42">
        <f t="shared" si="1"/>
        <v>0</v>
      </c>
      <c r="F26" s="40">
        <v>0</v>
      </c>
      <c r="G26" s="40"/>
      <c r="H26" s="40">
        <v>9800</v>
      </c>
    </row>
    <row r="27" spans="1:8" ht="16.5" hidden="1">
      <c r="A27" s="152" t="s">
        <v>78</v>
      </c>
      <c r="B27" s="42">
        <f t="shared" si="0"/>
        <v>0</v>
      </c>
      <c r="C27" s="24">
        <v>0</v>
      </c>
      <c r="D27" s="40"/>
      <c r="E27" s="42">
        <f t="shared" si="1"/>
        <v>0</v>
      </c>
      <c r="F27" s="40">
        <v>0</v>
      </c>
      <c r="G27" s="40"/>
      <c r="H27" s="40">
        <v>0</v>
      </c>
    </row>
    <row r="28" spans="1:8" ht="16.5" hidden="1">
      <c r="A28" s="152" t="s">
        <v>80</v>
      </c>
      <c r="B28" s="42">
        <f t="shared" si="0"/>
        <v>0</v>
      </c>
      <c r="C28" s="24">
        <v>0</v>
      </c>
      <c r="D28" s="40"/>
      <c r="E28" s="42">
        <f t="shared" si="1"/>
        <v>0</v>
      </c>
      <c r="F28" s="40">
        <v>0</v>
      </c>
      <c r="G28" s="40"/>
      <c r="H28" s="40">
        <v>0</v>
      </c>
    </row>
    <row r="29" spans="1:8" ht="15" customHeight="1" hidden="1">
      <c r="A29" s="152" t="s">
        <v>88</v>
      </c>
      <c r="B29" s="42">
        <f>SUM(C29,D29)</f>
        <v>230</v>
      </c>
      <c r="C29" s="24">
        <v>230</v>
      </c>
      <c r="D29" s="40"/>
      <c r="E29" s="42">
        <f>SUM(F29,G29)</f>
        <v>0</v>
      </c>
      <c r="F29" s="40">
        <v>0</v>
      </c>
      <c r="G29" s="40"/>
      <c r="H29" s="40">
        <v>45960</v>
      </c>
    </row>
    <row r="30" spans="1:8" ht="15" customHeight="1">
      <c r="A30" s="152" t="s">
        <v>90</v>
      </c>
      <c r="B30" s="42">
        <v>0</v>
      </c>
      <c r="C30" s="221">
        <v>0</v>
      </c>
      <c r="D30" s="222"/>
      <c r="E30" s="42">
        <v>0</v>
      </c>
      <c r="F30" s="221">
        <v>0</v>
      </c>
      <c r="G30" s="223"/>
      <c r="H30" s="40">
        <v>0</v>
      </c>
    </row>
    <row r="31" spans="1:8" ht="15" customHeight="1">
      <c r="A31" s="152" t="s">
        <v>93</v>
      </c>
      <c r="B31" s="42">
        <v>0</v>
      </c>
      <c r="C31" s="24"/>
      <c r="D31" s="197"/>
      <c r="E31" s="42">
        <v>0</v>
      </c>
      <c r="F31" s="40"/>
      <c r="G31" s="40"/>
      <c r="H31" s="40">
        <v>0</v>
      </c>
    </row>
    <row r="32" spans="1:8" s="99" customFormat="1" ht="15" customHeight="1">
      <c r="A32" s="152" t="s">
        <v>97</v>
      </c>
      <c r="B32" s="42">
        <v>0</v>
      </c>
      <c r="C32" s="241">
        <f>SUM(C36)</f>
        <v>0</v>
      </c>
      <c r="D32" s="218"/>
      <c r="E32" s="42">
        <v>0</v>
      </c>
      <c r="F32" s="243">
        <f>SUM(F38)</f>
        <v>0</v>
      </c>
      <c r="G32" s="244"/>
      <c r="H32" s="39">
        <v>0</v>
      </c>
    </row>
    <row r="33" spans="1:8" s="99" customFormat="1" ht="15" customHeight="1">
      <c r="A33" s="152" t="s">
        <v>99</v>
      </c>
      <c r="B33" s="42">
        <v>0</v>
      </c>
      <c r="C33" s="241">
        <f>SUM(C37)</f>
        <v>0</v>
      </c>
      <c r="D33" s="218"/>
      <c r="E33" s="42">
        <v>0</v>
      </c>
      <c r="F33" s="243">
        <f>SUM(F39)</f>
        <v>0</v>
      </c>
      <c r="G33" s="244"/>
      <c r="H33" s="39">
        <v>0</v>
      </c>
    </row>
    <row r="34" spans="1:8" s="99" customFormat="1" ht="15" customHeight="1">
      <c r="A34" s="152" t="s">
        <v>103</v>
      </c>
      <c r="B34" s="42">
        <v>0</v>
      </c>
      <c r="C34" s="241">
        <f>SUM(C38)</f>
        <v>0</v>
      </c>
      <c r="D34" s="218"/>
      <c r="E34" s="42">
        <v>0</v>
      </c>
      <c r="F34" s="243">
        <f>SUM(F40)</f>
        <v>0</v>
      </c>
      <c r="G34" s="244"/>
      <c r="H34" s="39">
        <v>0</v>
      </c>
    </row>
    <row r="35" spans="1:8" ht="15" customHeight="1">
      <c r="A35" s="34"/>
      <c r="B35" s="142"/>
      <c r="C35" s="182"/>
      <c r="D35" s="182"/>
      <c r="E35" s="142"/>
      <c r="F35" s="142"/>
      <c r="G35" s="142"/>
      <c r="H35" s="35"/>
    </row>
    <row r="36" spans="1:8" ht="15" customHeight="1" hidden="1">
      <c r="A36" s="34" t="s">
        <v>49</v>
      </c>
      <c r="B36" s="144">
        <f t="shared" si="0"/>
        <v>0</v>
      </c>
      <c r="C36" s="245">
        <f>SUM(C38)</f>
        <v>0</v>
      </c>
      <c r="D36" s="246"/>
      <c r="E36" s="144">
        <f>SUM(F36,G36)</f>
        <v>0</v>
      </c>
      <c r="F36" s="219">
        <f>SUM(F38)</f>
        <v>0</v>
      </c>
      <c r="G36" s="220"/>
      <c r="H36" s="46">
        <f>SUM(H38)</f>
        <v>0</v>
      </c>
    </row>
    <row r="37" spans="1:8" ht="15" customHeight="1" hidden="1">
      <c r="A37" s="30"/>
      <c r="B37" s="56"/>
      <c r="C37" s="179"/>
      <c r="D37" s="180"/>
      <c r="E37" s="56"/>
      <c r="F37" s="31"/>
      <c r="G37" s="30"/>
      <c r="H37" s="31"/>
    </row>
    <row r="38" spans="1:8" ht="15" customHeight="1" hidden="1">
      <c r="A38" s="64" t="s">
        <v>30</v>
      </c>
      <c r="B38" s="42">
        <f t="shared" si="0"/>
        <v>0</v>
      </c>
      <c r="C38" s="239">
        <v>0</v>
      </c>
      <c r="D38" s="240"/>
      <c r="E38" s="131"/>
      <c r="F38" s="234">
        <v>0</v>
      </c>
      <c r="G38" s="235"/>
      <c r="H38" s="35">
        <v>0</v>
      </c>
    </row>
    <row r="39" ht="16.5">
      <c r="A39" s="22" t="s">
        <v>124</v>
      </c>
    </row>
    <row r="40" spans="1:7" ht="16.5">
      <c r="A40" s="224" t="s">
        <v>126</v>
      </c>
      <c r="B40" s="225"/>
      <c r="C40" s="225"/>
      <c r="D40" s="225"/>
      <c r="E40" s="225"/>
      <c r="F40" s="225"/>
      <c r="G40" s="225"/>
    </row>
  </sheetData>
  <mergeCells count="13">
    <mergeCell ref="F34:G34"/>
    <mergeCell ref="C30:D30"/>
    <mergeCell ref="F30:G30"/>
    <mergeCell ref="A40:G40"/>
    <mergeCell ref="C38:D38"/>
    <mergeCell ref="F38:G38"/>
    <mergeCell ref="C32:D32"/>
    <mergeCell ref="F32:G32"/>
    <mergeCell ref="C36:D36"/>
    <mergeCell ref="F36:G36"/>
    <mergeCell ref="C33:D33"/>
    <mergeCell ref="F33:G33"/>
    <mergeCell ref="C34:D34"/>
  </mergeCells>
  <printOptions horizontalCentered="1"/>
  <pageMargins left="0.5905511811023623" right="0.7874015748031497" top="0.7874015748031497" bottom="0.984251968503937" header="0.31496062992125984" footer="0.31496062992125984"/>
  <pageSetup horizontalDpi="300" verticalDpi="300" orientation="landscape" paperSize="9" r:id="rId2"/>
  <rowBreaks count="1" manualBreakCount="1">
    <brk id="1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H4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30.625" style="22" hidden="1" customWidth="1"/>
    <col min="5" max="5" width="30.625" style="22" customWidth="1"/>
    <col min="6" max="7" width="30.625" style="22" hidden="1" customWidth="1"/>
    <col min="8" max="8" width="16.625" style="38" customWidth="1"/>
    <col min="9" max="9" width="2.50390625" style="22" customWidth="1"/>
    <col min="10" max="16384" width="14.875" style="22" customWidth="1"/>
  </cols>
  <sheetData>
    <row r="1" spans="1:8" s="17" customFormat="1" ht="57.75" customHeight="1">
      <c r="A1" s="15" t="s">
        <v>120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</row>
    <row r="3" spans="1:8" ht="18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31</v>
      </c>
      <c r="B4" s="9"/>
      <c r="C4" s="24">
        <v>0</v>
      </c>
      <c r="D4" s="24">
        <v>0</v>
      </c>
      <c r="E4" s="24"/>
      <c r="F4" s="24">
        <v>0</v>
      </c>
      <c r="G4" s="24">
        <v>0</v>
      </c>
      <c r="H4" s="24">
        <v>0</v>
      </c>
    </row>
    <row r="5" spans="1:8" ht="13.5" customHeight="1" hidden="1">
      <c r="A5" s="9" t="s">
        <v>7</v>
      </c>
      <c r="B5" s="9"/>
      <c r="C5" s="24">
        <v>0</v>
      </c>
      <c r="D5" s="24">
        <v>0</v>
      </c>
      <c r="E5" s="24"/>
      <c r="F5" s="24">
        <v>0</v>
      </c>
      <c r="G5" s="24">
        <v>0</v>
      </c>
      <c r="H5" s="24">
        <v>0</v>
      </c>
    </row>
    <row r="6" spans="1:8" ht="13.5" customHeight="1" hidden="1">
      <c r="A6" s="9" t="s">
        <v>8</v>
      </c>
      <c r="B6" s="9"/>
      <c r="C6" s="24">
        <v>0</v>
      </c>
      <c r="D6" s="24">
        <v>0</v>
      </c>
      <c r="E6" s="24"/>
      <c r="F6" s="24">
        <v>0</v>
      </c>
      <c r="G6" s="24">
        <v>0</v>
      </c>
      <c r="H6" s="24">
        <v>0</v>
      </c>
    </row>
    <row r="7" spans="1:8" ht="13.5" customHeight="1" hidden="1">
      <c r="A7" s="9" t="s">
        <v>9</v>
      </c>
      <c r="B7" s="9"/>
      <c r="C7" s="24">
        <v>0</v>
      </c>
      <c r="D7" s="24">
        <v>0</v>
      </c>
      <c r="E7" s="24"/>
      <c r="F7" s="24">
        <v>0</v>
      </c>
      <c r="G7" s="24">
        <v>0</v>
      </c>
      <c r="H7" s="24">
        <v>0</v>
      </c>
    </row>
    <row r="8" spans="1:8" ht="15" customHeight="1" hidden="1">
      <c r="A8" s="9" t="s">
        <v>10</v>
      </c>
      <c r="B8" s="9"/>
      <c r="C8" s="24">
        <v>0</v>
      </c>
      <c r="D8" s="24">
        <v>0</v>
      </c>
      <c r="E8" s="24"/>
      <c r="F8" s="24">
        <v>0</v>
      </c>
      <c r="G8" s="24">
        <v>0</v>
      </c>
      <c r="H8" s="24">
        <v>0</v>
      </c>
    </row>
    <row r="9" spans="1:8" ht="15" customHeight="1" hidden="1">
      <c r="A9" s="9" t="s">
        <v>29</v>
      </c>
      <c r="B9" s="9"/>
      <c r="C9" s="24">
        <v>0</v>
      </c>
      <c r="D9" s="24">
        <v>0</v>
      </c>
      <c r="E9" s="24"/>
      <c r="F9" s="24">
        <v>0</v>
      </c>
      <c r="G9" s="24">
        <v>1350</v>
      </c>
      <c r="H9" s="24">
        <v>40000</v>
      </c>
    </row>
    <row r="10" spans="1:8" ht="15" customHeight="1" hidden="1">
      <c r="A10" s="9" t="s">
        <v>32</v>
      </c>
      <c r="B10" s="9"/>
      <c r="C10" s="24">
        <v>0</v>
      </c>
      <c r="D10" s="24">
        <v>0</v>
      </c>
      <c r="E10" s="24"/>
      <c r="F10" s="24">
        <v>0</v>
      </c>
      <c r="G10" s="24">
        <v>0</v>
      </c>
      <c r="H10" s="24">
        <v>0</v>
      </c>
    </row>
    <row r="11" spans="1:8" ht="15" customHeight="1" hidden="1">
      <c r="A11" s="9" t="s">
        <v>34</v>
      </c>
      <c r="B11" s="42">
        <f>SUM(C11,D11)</f>
        <v>0</v>
      </c>
      <c r="C11" s="24">
        <v>0</v>
      </c>
      <c r="D11" s="40">
        <v>0</v>
      </c>
      <c r="E11" s="42">
        <f aca="true" t="shared" si="0" ref="E11:E18">SUM(F11,G11)</f>
        <v>0</v>
      </c>
      <c r="F11" s="40">
        <v>0</v>
      </c>
      <c r="G11" s="40">
        <v>0</v>
      </c>
      <c r="H11" s="40">
        <v>0</v>
      </c>
    </row>
    <row r="12" spans="1:8" ht="15" customHeight="1" hidden="1">
      <c r="A12" s="9" t="s">
        <v>41</v>
      </c>
      <c r="B12" s="42">
        <f aca="true" t="shared" si="1" ref="B12:B18">SUM(C12,D12)</f>
        <v>0</v>
      </c>
      <c r="C12" s="24">
        <v>0</v>
      </c>
      <c r="D12" s="40">
        <v>0</v>
      </c>
      <c r="E12" s="42">
        <f t="shared" si="0"/>
        <v>0</v>
      </c>
      <c r="F12" s="40">
        <v>0</v>
      </c>
      <c r="G12" s="40">
        <v>0</v>
      </c>
      <c r="H12" s="40">
        <v>0</v>
      </c>
    </row>
    <row r="13" spans="1:8" ht="15" customHeight="1" hidden="1">
      <c r="A13" s="152" t="s">
        <v>74</v>
      </c>
      <c r="B13" s="42">
        <f t="shared" si="1"/>
        <v>0</v>
      </c>
      <c r="C13" s="24">
        <v>0</v>
      </c>
      <c r="D13" s="40">
        <v>0</v>
      </c>
      <c r="E13" s="42">
        <f t="shared" si="0"/>
        <v>0</v>
      </c>
      <c r="F13" s="40">
        <v>0</v>
      </c>
      <c r="G13" s="40">
        <v>0</v>
      </c>
      <c r="H13" s="40">
        <v>0</v>
      </c>
    </row>
    <row r="14" spans="1:8" ht="15" customHeight="1" hidden="1">
      <c r="A14" s="152" t="s">
        <v>75</v>
      </c>
      <c r="B14" s="42">
        <f t="shared" si="1"/>
        <v>0</v>
      </c>
      <c r="C14" s="24">
        <v>0</v>
      </c>
      <c r="D14" s="40">
        <v>0</v>
      </c>
      <c r="E14" s="42">
        <f t="shared" si="0"/>
        <v>200</v>
      </c>
      <c r="F14" s="40">
        <v>0</v>
      </c>
      <c r="G14" s="40">
        <v>200</v>
      </c>
      <c r="H14" s="40">
        <v>15000</v>
      </c>
    </row>
    <row r="15" spans="1:8" ht="15" customHeight="1" hidden="1">
      <c r="A15" s="152" t="s">
        <v>76</v>
      </c>
      <c r="B15" s="42">
        <f t="shared" si="1"/>
        <v>0</v>
      </c>
      <c r="C15" s="230">
        <v>0</v>
      </c>
      <c r="D15" s="231"/>
      <c r="E15" s="42">
        <f t="shared" si="0"/>
        <v>0</v>
      </c>
      <c r="F15" s="230">
        <v>0</v>
      </c>
      <c r="G15" s="231"/>
      <c r="H15" s="40">
        <v>800</v>
      </c>
    </row>
    <row r="16" spans="1:8" ht="15" customHeight="1" hidden="1">
      <c r="A16" s="152" t="s">
        <v>77</v>
      </c>
      <c r="B16" s="42">
        <f t="shared" si="1"/>
        <v>0</v>
      </c>
      <c r="C16" s="230">
        <v>0</v>
      </c>
      <c r="D16" s="231"/>
      <c r="E16" s="42">
        <f t="shared" si="0"/>
        <v>0</v>
      </c>
      <c r="F16" s="230">
        <v>0</v>
      </c>
      <c r="G16" s="231"/>
      <c r="H16" s="40">
        <v>0</v>
      </c>
    </row>
    <row r="17" spans="1:8" ht="15" customHeight="1" hidden="1">
      <c r="A17" s="152" t="s">
        <v>78</v>
      </c>
      <c r="B17" s="42">
        <f t="shared" si="1"/>
        <v>0</v>
      </c>
      <c r="C17" s="230">
        <v>0</v>
      </c>
      <c r="D17" s="231"/>
      <c r="E17" s="42">
        <f t="shared" si="0"/>
        <v>0</v>
      </c>
      <c r="F17" s="230">
        <v>0</v>
      </c>
      <c r="G17" s="231"/>
      <c r="H17" s="40">
        <v>0</v>
      </c>
    </row>
    <row r="18" spans="1:8" ht="15" customHeight="1" hidden="1">
      <c r="A18" s="152" t="s">
        <v>80</v>
      </c>
      <c r="B18" s="42">
        <f t="shared" si="1"/>
        <v>0</v>
      </c>
      <c r="C18" s="175">
        <v>0</v>
      </c>
      <c r="D18" s="132"/>
      <c r="E18" s="42">
        <f t="shared" si="0"/>
        <v>0</v>
      </c>
      <c r="F18" s="177">
        <v>0</v>
      </c>
      <c r="G18" s="132"/>
      <c r="H18" s="40">
        <v>197</v>
      </c>
    </row>
    <row r="19" spans="1:8" ht="15" customHeight="1" hidden="1">
      <c r="A19" s="152" t="s">
        <v>88</v>
      </c>
      <c r="B19" s="42">
        <v>0</v>
      </c>
      <c r="C19" s="175">
        <v>0</v>
      </c>
      <c r="D19" s="132"/>
      <c r="E19" s="42">
        <v>0</v>
      </c>
      <c r="F19" s="177">
        <v>0</v>
      </c>
      <c r="G19" s="132"/>
      <c r="H19" s="42">
        <v>0</v>
      </c>
    </row>
    <row r="20" spans="1:8" ht="15" customHeight="1">
      <c r="A20" s="152" t="s">
        <v>90</v>
      </c>
      <c r="B20" s="42">
        <v>0</v>
      </c>
      <c r="C20" s="230">
        <v>0</v>
      </c>
      <c r="D20" s="238"/>
      <c r="E20" s="42">
        <v>0</v>
      </c>
      <c r="F20" s="230">
        <v>0</v>
      </c>
      <c r="G20" s="247"/>
      <c r="H20" s="26">
        <v>0</v>
      </c>
    </row>
    <row r="21" spans="1:8" ht="15" customHeight="1">
      <c r="A21" s="152" t="s">
        <v>93</v>
      </c>
      <c r="B21" s="42">
        <v>0</v>
      </c>
      <c r="C21" s="230">
        <v>0</v>
      </c>
      <c r="D21" s="238"/>
      <c r="E21" s="42">
        <v>0</v>
      </c>
      <c r="F21" s="230">
        <v>0</v>
      </c>
      <c r="G21" s="247"/>
      <c r="H21" s="26">
        <v>0</v>
      </c>
    </row>
    <row r="22" spans="1:8" ht="15" customHeight="1">
      <c r="A22" s="152" t="s">
        <v>97</v>
      </c>
      <c r="B22" s="42">
        <v>0</v>
      </c>
      <c r="C22" s="248">
        <f>SUM(C26)</f>
        <v>0</v>
      </c>
      <c r="D22" s="244"/>
      <c r="E22" s="42">
        <v>0</v>
      </c>
      <c r="F22" s="243">
        <f>SUM(F28)</f>
        <v>0</v>
      </c>
      <c r="G22" s="244"/>
      <c r="H22" s="26">
        <v>0</v>
      </c>
    </row>
    <row r="23" spans="1:8" ht="15" customHeight="1">
      <c r="A23" s="152" t="s">
        <v>99</v>
      </c>
      <c r="B23" s="42">
        <v>0</v>
      </c>
      <c r="C23" s="248">
        <f>SUM(C27)</f>
        <v>0</v>
      </c>
      <c r="D23" s="244"/>
      <c r="E23" s="42">
        <v>0</v>
      </c>
      <c r="F23" s="243">
        <f>SUM(F29)</f>
        <v>0</v>
      </c>
      <c r="G23" s="244"/>
      <c r="H23" s="26">
        <v>0</v>
      </c>
    </row>
    <row r="24" spans="1:8" ht="15" customHeight="1">
      <c r="A24" s="152" t="s">
        <v>103</v>
      </c>
      <c r="B24" s="42">
        <v>0</v>
      </c>
      <c r="C24" s="248">
        <f>SUM(C28)</f>
        <v>0</v>
      </c>
      <c r="D24" s="244"/>
      <c r="E24" s="42">
        <v>0</v>
      </c>
      <c r="F24" s="243">
        <f>SUM(F30)</f>
        <v>0</v>
      </c>
      <c r="G24" s="244"/>
      <c r="H24" s="26">
        <v>0</v>
      </c>
    </row>
    <row r="25" spans="1:8" ht="15" customHeight="1">
      <c r="A25" s="34"/>
      <c r="B25" s="142"/>
      <c r="C25" s="142"/>
      <c r="D25" s="142"/>
      <c r="E25" s="142"/>
      <c r="F25" s="55"/>
      <c r="G25" s="55"/>
      <c r="H25" s="55"/>
    </row>
    <row r="26" spans="1:8" ht="15" customHeight="1" hidden="1">
      <c r="A26" s="34" t="s">
        <v>84</v>
      </c>
      <c r="B26" s="144">
        <f>SUM(C26,D26)</f>
        <v>0</v>
      </c>
      <c r="C26" s="219">
        <f>SUM(C28)</f>
        <v>0</v>
      </c>
      <c r="D26" s="220"/>
      <c r="E26" s="144">
        <f>SUM(F26,G26)</f>
        <v>0</v>
      </c>
      <c r="F26" s="213">
        <f>SUM(F28)</f>
        <v>0</v>
      </c>
      <c r="G26" s="214"/>
      <c r="H26" s="45">
        <f>SUM(H28)</f>
        <v>0</v>
      </c>
    </row>
    <row r="27" spans="1:8" ht="15" customHeight="1" hidden="1">
      <c r="A27" s="30"/>
      <c r="B27" s="56"/>
      <c r="C27" s="31"/>
      <c r="D27" s="30"/>
      <c r="E27" s="56"/>
      <c r="F27" s="31"/>
      <c r="G27" s="30"/>
      <c r="H27" s="31"/>
    </row>
    <row r="28" spans="1:8" ht="15" customHeight="1" hidden="1">
      <c r="A28" s="64" t="s">
        <v>30</v>
      </c>
      <c r="B28" s="144">
        <f>SUM(C28,D28)</f>
        <v>0</v>
      </c>
      <c r="C28" s="234">
        <v>0</v>
      </c>
      <c r="D28" s="235"/>
      <c r="E28" s="144">
        <f>SUM(F28,G28)</f>
        <v>0</v>
      </c>
      <c r="F28" s="234">
        <v>0</v>
      </c>
      <c r="G28" s="235"/>
      <c r="H28" s="35">
        <v>0</v>
      </c>
    </row>
    <row r="29" ht="16.5" customHeight="1">
      <c r="A29" s="22" t="s">
        <v>92</v>
      </c>
    </row>
    <row r="30" ht="16.5" customHeight="1"/>
    <row r="33" spans="1:7" ht="16.5">
      <c r="A33" s="38"/>
      <c r="B33" s="38"/>
      <c r="C33" s="38"/>
      <c r="D33" s="38"/>
      <c r="E33" s="38"/>
      <c r="F33" s="38"/>
      <c r="G33" s="38"/>
    </row>
    <row r="34" spans="1:7" ht="16.5">
      <c r="A34" s="37"/>
      <c r="B34" s="37"/>
      <c r="C34" s="37"/>
      <c r="D34" s="37"/>
      <c r="E34" s="37"/>
      <c r="F34" s="37"/>
      <c r="G34" s="37"/>
    </row>
    <row r="35" spans="1:7" ht="16.5">
      <c r="A35" s="37"/>
      <c r="B35" s="37"/>
      <c r="C35" s="37"/>
      <c r="D35" s="37"/>
      <c r="E35" s="37"/>
      <c r="F35" s="37"/>
      <c r="G35" s="37"/>
    </row>
    <row r="36" spans="1:7" ht="16.5">
      <c r="A36" s="38"/>
      <c r="B36" s="38"/>
      <c r="C36" s="37"/>
      <c r="D36" s="37"/>
      <c r="E36" s="37"/>
      <c r="F36" s="37"/>
      <c r="G36" s="37"/>
    </row>
    <row r="37" spans="1:7" ht="16.5">
      <c r="A37" s="54"/>
      <c r="B37" s="54"/>
      <c r="C37" s="37"/>
      <c r="D37" s="37"/>
      <c r="E37" s="37"/>
      <c r="F37" s="37"/>
      <c r="G37" s="37"/>
    </row>
    <row r="38" spans="1:7" ht="16.5">
      <c r="A38" s="37"/>
      <c r="B38" s="37"/>
      <c r="C38" s="38"/>
      <c r="D38" s="38"/>
      <c r="E38" s="38"/>
      <c r="F38" s="38"/>
      <c r="G38" s="38"/>
    </row>
    <row r="39" spans="1:7" ht="16.5">
      <c r="A39" s="38"/>
      <c r="B39" s="38"/>
      <c r="C39" s="38"/>
      <c r="D39" s="38"/>
      <c r="E39" s="38"/>
      <c r="F39" s="38"/>
      <c r="G39" s="38"/>
    </row>
    <row r="40" spans="1:7" ht="16.5">
      <c r="A40" s="38"/>
      <c r="B40" s="38"/>
      <c r="C40" s="38"/>
      <c r="D40" s="38"/>
      <c r="E40" s="38"/>
      <c r="F40" s="38"/>
      <c r="G40" s="38"/>
    </row>
    <row r="41" spans="1:7" ht="16.5">
      <c r="A41" s="38"/>
      <c r="B41" s="38"/>
      <c r="C41" s="38"/>
      <c r="D41" s="38"/>
      <c r="E41" s="38"/>
      <c r="F41" s="38"/>
      <c r="G41" s="38"/>
    </row>
    <row r="42" spans="1:7" ht="16.5">
      <c r="A42" s="38"/>
      <c r="B42" s="38"/>
      <c r="C42" s="38"/>
      <c r="D42" s="38"/>
      <c r="E42" s="38"/>
      <c r="F42" s="38"/>
      <c r="G42" s="38"/>
    </row>
    <row r="43" spans="1:7" ht="16.5">
      <c r="A43" s="38"/>
      <c r="B43" s="38"/>
      <c r="C43" s="38"/>
      <c r="D43" s="38"/>
      <c r="E43" s="38"/>
      <c r="F43" s="38"/>
      <c r="G43" s="38"/>
    </row>
    <row r="44" spans="1:7" ht="16.5">
      <c r="A44" s="38"/>
      <c r="B44" s="38"/>
      <c r="C44" s="38"/>
      <c r="D44" s="38"/>
      <c r="E44" s="38"/>
      <c r="F44" s="38"/>
      <c r="G44" s="38"/>
    </row>
    <row r="45" spans="1:7" ht="16.5">
      <c r="A45" s="38"/>
      <c r="B45" s="38"/>
      <c r="C45" s="38"/>
      <c r="D45" s="38"/>
      <c r="E45" s="38"/>
      <c r="F45" s="38"/>
      <c r="G45" s="38"/>
    </row>
    <row r="46" spans="1:7" ht="16.5">
      <c r="A46" s="38"/>
      <c r="B46" s="38"/>
      <c r="C46" s="38"/>
      <c r="D46" s="38"/>
      <c r="E46" s="38"/>
      <c r="F46" s="38"/>
      <c r="G46" s="38"/>
    </row>
    <row r="47" spans="1:7" ht="16.5">
      <c r="A47" s="38"/>
      <c r="B47" s="38"/>
      <c r="C47" s="38"/>
      <c r="D47" s="38"/>
      <c r="E47" s="38"/>
      <c r="F47" s="38"/>
      <c r="G47" s="38"/>
    </row>
    <row r="48" spans="1:7" ht="16.5">
      <c r="A48" s="38"/>
      <c r="B48" s="38"/>
      <c r="C48" s="38"/>
      <c r="D48" s="38"/>
      <c r="E48" s="38"/>
      <c r="F48" s="38"/>
      <c r="G48" s="38"/>
    </row>
    <row r="49" spans="1:7" ht="16.5">
      <c r="A49" s="38"/>
      <c r="B49" s="38"/>
      <c r="C49" s="38"/>
      <c r="D49" s="38"/>
      <c r="E49" s="38"/>
      <c r="F49" s="38"/>
      <c r="G49" s="38"/>
    </row>
  </sheetData>
  <mergeCells count="20">
    <mergeCell ref="C24:D24"/>
    <mergeCell ref="F24:G24"/>
    <mergeCell ref="C15:D15"/>
    <mergeCell ref="F15:G15"/>
    <mergeCell ref="C20:D20"/>
    <mergeCell ref="F20:G20"/>
    <mergeCell ref="C17:D17"/>
    <mergeCell ref="F17:G17"/>
    <mergeCell ref="C16:D16"/>
    <mergeCell ref="F16:G16"/>
    <mergeCell ref="C21:D21"/>
    <mergeCell ref="F21:G21"/>
    <mergeCell ref="C28:D28"/>
    <mergeCell ref="F28:G28"/>
    <mergeCell ref="C22:D22"/>
    <mergeCell ref="F22:G22"/>
    <mergeCell ref="C26:D26"/>
    <mergeCell ref="F26:G26"/>
    <mergeCell ref="C23:D23"/>
    <mergeCell ref="F23:G23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H28"/>
  <sheetViews>
    <sheetView zoomScale="78" zoomScaleNormal="78" workbookViewId="0" topLeftCell="A1">
      <selection activeCell="A19" sqref="A19:IV19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106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</row>
    <row r="3" spans="1:8" ht="18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31</v>
      </c>
      <c r="B4" s="9"/>
      <c r="C4" s="24" t="s">
        <v>28</v>
      </c>
      <c r="D4" s="25" t="s">
        <v>28</v>
      </c>
      <c r="E4" s="25"/>
      <c r="F4" s="25" t="s">
        <v>28</v>
      </c>
      <c r="G4" s="25" t="s">
        <v>28</v>
      </c>
      <c r="H4" s="24" t="s">
        <v>28</v>
      </c>
    </row>
    <row r="5" spans="1:8" ht="13.5" customHeight="1" hidden="1">
      <c r="A5" s="9" t="s">
        <v>7</v>
      </c>
      <c r="B5" s="9"/>
      <c r="C5" s="24" t="s">
        <v>28</v>
      </c>
      <c r="D5" s="25" t="s">
        <v>28</v>
      </c>
      <c r="E5" s="25"/>
      <c r="F5" s="25" t="s">
        <v>28</v>
      </c>
      <c r="G5" s="25" t="s">
        <v>28</v>
      </c>
      <c r="H5" s="24" t="s">
        <v>28</v>
      </c>
    </row>
    <row r="6" spans="1:8" ht="13.5" customHeight="1" hidden="1">
      <c r="A6" s="9" t="s">
        <v>8</v>
      </c>
      <c r="B6" s="9"/>
      <c r="C6" s="24" t="s">
        <v>28</v>
      </c>
      <c r="D6" s="25" t="s">
        <v>28</v>
      </c>
      <c r="E6" s="25"/>
      <c r="F6" s="25" t="s">
        <v>28</v>
      </c>
      <c r="G6" s="25" t="s">
        <v>28</v>
      </c>
      <c r="H6" s="24" t="s">
        <v>28</v>
      </c>
    </row>
    <row r="7" spans="1:8" ht="13.5" customHeight="1" hidden="1">
      <c r="A7" s="9" t="s">
        <v>9</v>
      </c>
      <c r="B7" s="9"/>
      <c r="C7" s="24">
        <v>0</v>
      </c>
      <c r="D7" s="25" t="s">
        <v>28</v>
      </c>
      <c r="E7" s="25"/>
      <c r="F7" s="25" t="s">
        <v>28</v>
      </c>
      <c r="G7" s="25" t="s">
        <v>28</v>
      </c>
      <c r="H7" s="24" t="s">
        <v>28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29</v>
      </c>
      <c r="B9" s="9"/>
      <c r="C9" s="24">
        <v>0</v>
      </c>
      <c r="D9" s="25">
        <v>30</v>
      </c>
      <c r="E9" s="25"/>
      <c r="F9" s="25">
        <v>0</v>
      </c>
      <c r="G9" s="25">
        <v>0</v>
      </c>
      <c r="H9" s="24">
        <v>250</v>
      </c>
    </row>
    <row r="10" spans="1:8" ht="13.5" customHeight="1" hidden="1">
      <c r="A10" s="9" t="s">
        <v>32</v>
      </c>
      <c r="B10" s="9"/>
      <c r="C10" s="26">
        <v>0</v>
      </c>
      <c r="D10" s="26">
        <v>16</v>
      </c>
      <c r="E10" s="26"/>
      <c r="F10" s="26">
        <v>0</v>
      </c>
      <c r="G10" s="26">
        <v>0</v>
      </c>
      <c r="H10" s="26">
        <v>4500</v>
      </c>
    </row>
    <row r="11" spans="1:8" ht="13.5" customHeight="1" hidden="1">
      <c r="A11" s="60" t="s">
        <v>34</v>
      </c>
      <c r="B11" s="42">
        <f aca="true" t="shared" si="0" ref="B11:B18">SUM(C11,D11)</f>
        <v>0</v>
      </c>
      <c r="C11" s="26">
        <v>0</v>
      </c>
      <c r="D11" s="39">
        <v>0</v>
      </c>
      <c r="E11" s="42">
        <f aca="true" t="shared" si="1" ref="E11:E18">SUM(F11,G11)</f>
        <v>0</v>
      </c>
      <c r="F11" s="39">
        <v>0</v>
      </c>
      <c r="G11" s="39">
        <v>0</v>
      </c>
      <c r="H11" s="39">
        <v>0</v>
      </c>
    </row>
    <row r="12" spans="1:8" ht="13.5" customHeight="1" hidden="1">
      <c r="A12" s="60" t="s">
        <v>41</v>
      </c>
      <c r="B12" s="42">
        <f t="shared" si="0"/>
        <v>0</v>
      </c>
      <c r="C12" s="26">
        <v>0</v>
      </c>
      <c r="D12" s="39">
        <v>0</v>
      </c>
      <c r="E12" s="42">
        <f t="shared" si="1"/>
        <v>0</v>
      </c>
      <c r="F12" s="39">
        <v>0</v>
      </c>
      <c r="G12" s="39">
        <v>0</v>
      </c>
      <c r="H12" s="39">
        <v>0</v>
      </c>
    </row>
    <row r="13" spans="1:8" ht="16.5" customHeight="1" hidden="1">
      <c r="A13" s="152" t="s">
        <v>74</v>
      </c>
      <c r="B13" s="42">
        <f t="shared" si="0"/>
        <v>0</v>
      </c>
      <c r="C13" s="26">
        <v>0</v>
      </c>
      <c r="D13" s="39">
        <v>0</v>
      </c>
      <c r="E13" s="42">
        <f t="shared" si="1"/>
        <v>0</v>
      </c>
      <c r="F13" s="39">
        <v>0</v>
      </c>
      <c r="G13" s="39">
        <v>0</v>
      </c>
      <c r="H13" s="39">
        <v>0</v>
      </c>
    </row>
    <row r="14" spans="1:8" ht="15.75" customHeight="1" hidden="1">
      <c r="A14" s="152" t="s">
        <v>75</v>
      </c>
      <c r="B14" s="42">
        <f t="shared" si="0"/>
        <v>0</v>
      </c>
      <c r="C14" s="26">
        <v>0</v>
      </c>
      <c r="D14" s="39">
        <v>0</v>
      </c>
      <c r="E14" s="42">
        <f t="shared" si="1"/>
        <v>300</v>
      </c>
      <c r="F14" s="39">
        <v>0</v>
      </c>
      <c r="G14" s="39">
        <v>300</v>
      </c>
      <c r="H14" s="39">
        <v>15000</v>
      </c>
    </row>
    <row r="15" spans="1:8" ht="15.75" customHeight="1" hidden="1">
      <c r="A15" s="152" t="s">
        <v>76</v>
      </c>
      <c r="B15" s="42">
        <f t="shared" si="0"/>
        <v>0</v>
      </c>
      <c r="C15" s="26">
        <v>0</v>
      </c>
      <c r="D15" s="39"/>
      <c r="E15" s="42">
        <f t="shared" si="1"/>
        <v>0</v>
      </c>
      <c r="F15" s="39">
        <v>0</v>
      </c>
      <c r="G15" s="39"/>
      <c r="H15" s="39">
        <v>0</v>
      </c>
    </row>
    <row r="16" spans="1:8" ht="15.75" customHeight="1" hidden="1">
      <c r="A16" s="152" t="s">
        <v>77</v>
      </c>
      <c r="B16" s="42">
        <f t="shared" si="0"/>
        <v>0</v>
      </c>
      <c r="C16" s="26">
        <v>0</v>
      </c>
      <c r="D16" s="39"/>
      <c r="E16" s="42">
        <f t="shared" si="1"/>
        <v>0</v>
      </c>
      <c r="F16" s="39">
        <v>0</v>
      </c>
      <c r="G16" s="39"/>
      <c r="H16" s="39">
        <v>0</v>
      </c>
    </row>
    <row r="17" spans="1:8" ht="15.75" customHeight="1" hidden="1">
      <c r="A17" s="152" t="s">
        <v>78</v>
      </c>
      <c r="B17" s="42">
        <f t="shared" si="0"/>
        <v>320</v>
      </c>
      <c r="C17" s="26">
        <v>320</v>
      </c>
      <c r="D17" s="39"/>
      <c r="E17" s="42">
        <f t="shared" si="1"/>
        <v>0</v>
      </c>
      <c r="F17" s="39">
        <v>0</v>
      </c>
      <c r="G17" s="39"/>
      <c r="H17" s="39">
        <v>2505</v>
      </c>
    </row>
    <row r="18" spans="1:8" ht="15.75" customHeight="1" hidden="1">
      <c r="A18" s="152" t="s">
        <v>80</v>
      </c>
      <c r="B18" s="42">
        <f t="shared" si="0"/>
        <v>0</v>
      </c>
      <c r="C18" s="26">
        <v>0</v>
      </c>
      <c r="D18" s="39"/>
      <c r="E18" s="42">
        <f t="shared" si="1"/>
        <v>0</v>
      </c>
      <c r="F18" s="39">
        <v>0</v>
      </c>
      <c r="G18" s="39"/>
      <c r="H18" s="39">
        <v>0</v>
      </c>
    </row>
    <row r="19" spans="1:8" ht="15.75" customHeight="1" hidden="1">
      <c r="A19" s="152" t="s">
        <v>88</v>
      </c>
      <c r="B19" s="42">
        <f>SUM(C19,D19)</f>
        <v>550</v>
      </c>
      <c r="C19" s="26">
        <v>550</v>
      </c>
      <c r="D19" s="39"/>
      <c r="E19" s="42">
        <f>SUM(F19,G19)</f>
        <v>0</v>
      </c>
      <c r="F19" s="39">
        <v>0</v>
      </c>
      <c r="G19" s="39"/>
      <c r="H19" s="39">
        <v>16675</v>
      </c>
    </row>
    <row r="20" spans="1:8" ht="15.75" customHeight="1">
      <c r="A20" s="152" t="s">
        <v>90</v>
      </c>
      <c r="B20" s="42">
        <f>SUM(C20,D20)</f>
        <v>0</v>
      </c>
      <c r="C20" s="215">
        <v>0</v>
      </c>
      <c r="D20" s="222"/>
      <c r="E20" s="42">
        <f>SUM(F20,G20)</f>
        <v>0</v>
      </c>
      <c r="F20" s="215">
        <v>0</v>
      </c>
      <c r="G20" s="217"/>
      <c r="H20" s="39">
        <v>0</v>
      </c>
    </row>
    <row r="21" spans="1:8" ht="15.75" customHeight="1">
      <c r="A21" s="152" t="s">
        <v>93</v>
      </c>
      <c r="B21" s="42">
        <f>SUM(C21,D21)</f>
        <v>0</v>
      </c>
      <c r="C21" s="215">
        <v>0</v>
      </c>
      <c r="D21" s="222"/>
      <c r="E21" s="42">
        <f>SUM(F21,G21)</f>
        <v>0</v>
      </c>
      <c r="F21" s="215">
        <v>0</v>
      </c>
      <c r="G21" s="217"/>
      <c r="H21" s="39">
        <v>0</v>
      </c>
    </row>
    <row r="22" spans="1:8" ht="15.75" customHeight="1">
      <c r="A22" s="152" t="s">
        <v>97</v>
      </c>
      <c r="B22" s="42">
        <v>50</v>
      </c>
      <c r="C22" s="241">
        <v>50</v>
      </c>
      <c r="D22" s="242"/>
      <c r="E22" s="42">
        <v>0</v>
      </c>
      <c r="F22" s="243">
        <v>0</v>
      </c>
      <c r="G22" s="244"/>
      <c r="H22" s="39">
        <v>500</v>
      </c>
    </row>
    <row r="23" spans="1:8" ht="15.75" customHeight="1">
      <c r="A23" s="152" t="s">
        <v>100</v>
      </c>
      <c r="B23" s="42">
        <v>0</v>
      </c>
      <c r="C23" s="241">
        <v>50</v>
      </c>
      <c r="D23" s="242"/>
      <c r="E23" s="42">
        <v>0</v>
      </c>
      <c r="F23" s="243">
        <v>0</v>
      </c>
      <c r="G23" s="244"/>
      <c r="H23" s="39">
        <v>0</v>
      </c>
    </row>
    <row r="24" spans="1:8" ht="15.75" customHeight="1">
      <c r="A24" s="152" t="s">
        <v>103</v>
      </c>
      <c r="B24" s="42">
        <v>0</v>
      </c>
      <c r="C24" s="241">
        <v>51</v>
      </c>
      <c r="D24" s="242"/>
      <c r="E24" s="42">
        <v>0</v>
      </c>
      <c r="F24" s="243">
        <v>1</v>
      </c>
      <c r="G24" s="244"/>
      <c r="H24" s="39">
        <v>0</v>
      </c>
    </row>
    <row r="25" spans="1:8" ht="15" customHeight="1">
      <c r="A25" s="34"/>
      <c r="B25" s="144"/>
      <c r="C25" s="245"/>
      <c r="D25" s="246"/>
      <c r="E25" s="144"/>
      <c r="F25" s="219"/>
      <c r="G25" s="220"/>
      <c r="H25" s="46"/>
    </row>
    <row r="26" spans="1:8" ht="15" customHeight="1" hidden="1">
      <c r="A26" s="30"/>
      <c r="B26" s="56"/>
      <c r="C26" s="31"/>
      <c r="D26" s="30"/>
      <c r="E26" s="56"/>
      <c r="F26" s="31"/>
      <c r="G26" s="30"/>
      <c r="H26" s="31"/>
    </row>
    <row r="27" spans="1:8" ht="15" customHeight="1" hidden="1">
      <c r="A27" s="64" t="s">
        <v>30</v>
      </c>
      <c r="B27" s="144">
        <f>SUM(C27,D27)</f>
        <v>50</v>
      </c>
      <c r="C27" s="239">
        <v>50</v>
      </c>
      <c r="D27" s="240"/>
      <c r="E27" s="144">
        <f>SUM(F27,G27)</f>
        <v>0</v>
      </c>
      <c r="F27" s="234">
        <v>0</v>
      </c>
      <c r="G27" s="235"/>
      <c r="H27" s="35">
        <v>500</v>
      </c>
    </row>
    <row r="28" ht="16.5">
      <c r="A28" s="22" t="s">
        <v>92</v>
      </c>
    </row>
  </sheetData>
  <mergeCells count="14">
    <mergeCell ref="C20:D20"/>
    <mergeCell ref="F20:G20"/>
    <mergeCell ref="C21:D21"/>
    <mergeCell ref="F21:G21"/>
    <mergeCell ref="C27:D27"/>
    <mergeCell ref="F27:G27"/>
    <mergeCell ref="C22:D22"/>
    <mergeCell ref="F22:G22"/>
    <mergeCell ref="C25:D25"/>
    <mergeCell ref="F25:G25"/>
    <mergeCell ref="C23:D23"/>
    <mergeCell ref="F23:G23"/>
    <mergeCell ref="C24:D24"/>
    <mergeCell ref="F24:G24"/>
  </mergeCells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H74"/>
  <sheetViews>
    <sheetView zoomScale="78" zoomScaleNormal="78" workbookViewId="0" topLeftCell="A1">
      <selection activeCell="A19" sqref="A19:IV19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107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</row>
    <row r="3" spans="1:8" ht="18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</row>
    <row r="4" spans="1:8" ht="12.75" customHeight="1" hidden="1">
      <c r="A4" s="9" t="s">
        <v>31</v>
      </c>
      <c r="B4" s="9"/>
      <c r="C4" s="24" t="s">
        <v>28</v>
      </c>
      <c r="D4" s="25" t="s">
        <v>28</v>
      </c>
      <c r="E4" s="25"/>
      <c r="F4" s="25" t="s">
        <v>28</v>
      </c>
      <c r="G4" s="25" t="s">
        <v>28</v>
      </c>
      <c r="H4" s="33" t="s">
        <v>28</v>
      </c>
    </row>
    <row r="5" spans="1:8" ht="12.75" customHeight="1" hidden="1">
      <c r="A5" s="9" t="s">
        <v>7</v>
      </c>
      <c r="B5" s="9"/>
      <c r="C5" s="24" t="s">
        <v>28</v>
      </c>
      <c r="D5" s="25" t="s">
        <v>28</v>
      </c>
      <c r="E5" s="25"/>
      <c r="F5" s="25" t="s">
        <v>28</v>
      </c>
      <c r="G5" s="25" t="s">
        <v>28</v>
      </c>
      <c r="H5" s="24" t="s">
        <v>28</v>
      </c>
    </row>
    <row r="6" spans="1:8" ht="12.75" customHeight="1" hidden="1">
      <c r="A6" s="9" t="s">
        <v>8</v>
      </c>
      <c r="B6" s="9"/>
      <c r="C6" s="24" t="s">
        <v>28</v>
      </c>
      <c r="D6" s="25" t="s">
        <v>28</v>
      </c>
      <c r="E6" s="25"/>
      <c r="F6" s="25" t="s">
        <v>28</v>
      </c>
      <c r="G6" s="25" t="s">
        <v>28</v>
      </c>
      <c r="H6" s="24" t="s">
        <v>28</v>
      </c>
    </row>
    <row r="7" spans="1:8" ht="12.75" customHeight="1" hidden="1">
      <c r="A7" s="9" t="s">
        <v>9</v>
      </c>
      <c r="B7" s="9"/>
      <c r="C7" s="24">
        <v>0</v>
      </c>
      <c r="D7" s="25" t="s">
        <v>28</v>
      </c>
      <c r="E7" s="25"/>
      <c r="F7" s="25" t="s">
        <v>28</v>
      </c>
      <c r="G7" s="25" t="s">
        <v>28</v>
      </c>
      <c r="H7" s="24" t="s">
        <v>28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29</v>
      </c>
      <c r="B9" s="9"/>
      <c r="C9" s="24">
        <v>0</v>
      </c>
      <c r="D9" s="24">
        <v>0</v>
      </c>
      <c r="E9" s="24"/>
      <c r="F9" s="24">
        <v>0</v>
      </c>
      <c r="G9" s="24">
        <v>0</v>
      </c>
      <c r="H9" s="24">
        <v>0</v>
      </c>
    </row>
    <row r="10" spans="1:8" ht="15" customHeight="1" hidden="1">
      <c r="A10" s="9" t="s">
        <v>32</v>
      </c>
      <c r="B10" s="9"/>
      <c r="C10" s="24">
        <v>0</v>
      </c>
      <c r="D10" s="24">
        <v>0</v>
      </c>
      <c r="E10" s="24"/>
      <c r="F10" s="24">
        <v>0</v>
      </c>
      <c r="G10" s="24">
        <v>0</v>
      </c>
      <c r="H10" s="24">
        <v>0</v>
      </c>
    </row>
    <row r="11" spans="1:8" ht="15" customHeight="1" hidden="1">
      <c r="A11" s="9" t="s">
        <v>34</v>
      </c>
      <c r="B11" s="42">
        <f>SUM(C11,D11)</f>
        <v>0</v>
      </c>
      <c r="C11" s="24">
        <v>0</v>
      </c>
      <c r="D11" s="40">
        <v>0</v>
      </c>
      <c r="E11" s="42">
        <f>SUM(F11,G11)</f>
        <v>0</v>
      </c>
      <c r="F11" s="40">
        <v>0</v>
      </c>
      <c r="G11" s="40">
        <v>0</v>
      </c>
      <c r="H11" s="40">
        <v>0</v>
      </c>
    </row>
    <row r="12" spans="1:8" ht="15" customHeight="1" hidden="1">
      <c r="A12" s="9" t="s">
        <v>41</v>
      </c>
      <c r="B12" s="42">
        <f>SUM(C12,D12)</f>
        <v>0</v>
      </c>
      <c r="C12" s="24">
        <v>0</v>
      </c>
      <c r="D12" s="40">
        <v>0</v>
      </c>
      <c r="E12" s="42">
        <f>SUM(F12,G12)</f>
        <v>0</v>
      </c>
      <c r="F12" s="40">
        <v>0</v>
      </c>
      <c r="G12" s="40">
        <v>0</v>
      </c>
      <c r="H12" s="40">
        <v>0</v>
      </c>
    </row>
    <row r="13" spans="1:8" ht="15" customHeight="1" hidden="1">
      <c r="A13" s="152" t="s">
        <v>74</v>
      </c>
      <c r="B13" s="42">
        <f>SUM(C13,D13)</f>
        <v>0</v>
      </c>
      <c r="C13" s="24">
        <v>0</v>
      </c>
      <c r="D13" s="40">
        <v>0</v>
      </c>
      <c r="E13" s="42">
        <f>SUM(F13,G13)</f>
        <v>0</v>
      </c>
      <c r="F13" s="40">
        <v>0</v>
      </c>
      <c r="G13" s="40">
        <v>0</v>
      </c>
      <c r="H13" s="40">
        <v>0</v>
      </c>
    </row>
    <row r="14" spans="1:8" ht="15" customHeight="1" hidden="1">
      <c r="A14" s="152" t="s">
        <v>75</v>
      </c>
      <c r="B14" s="42">
        <f>SUM(C14,D14)</f>
        <v>0</v>
      </c>
      <c r="C14" s="24">
        <v>0</v>
      </c>
      <c r="D14" s="40">
        <v>0</v>
      </c>
      <c r="E14" s="42">
        <f>SUM(F14,G14)</f>
        <v>0</v>
      </c>
      <c r="F14" s="40">
        <v>0</v>
      </c>
      <c r="G14" s="40">
        <v>0</v>
      </c>
      <c r="H14" s="40">
        <v>0</v>
      </c>
    </row>
    <row r="15" spans="1:8" ht="15" customHeight="1" hidden="1">
      <c r="A15" s="152" t="s">
        <v>76</v>
      </c>
      <c r="B15" s="42">
        <v>0</v>
      </c>
      <c r="C15" s="24"/>
      <c r="D15" s="40"/>
      <c r="E15" s="42">
        <v>0</v>
      </c>
      <c r="F15" s="40"/>
      <c r="G15" s="40"/>
      <c r="H15" s="40">
        <v>0</v>
      </c>
    </row>
    <row r="16" spans="1:8" ht="15" customHeight="1" hidden="1">
      <c r="A16" s="152" t="s">
        <v>77</v>
      </c>
      <c r="B16" s="42">
        <v>0</v>
      </c>
      <c r="C16" s="24"/>
      <c r="D16" s="40"/>
      <c r="E16" s="42">
        <v>0</v>
      </c>
      <c r="F16" s="40"/>
      <c r="G16" s="40"/>
      <c r="H16" s="40">
        <v>0</v>
      </c>
    </row>
    <row r="17" spans="1:8" ht="15" customHeight="1" hidden="1">
      <c r="A17" s="152" t="s">
        <v>78</v>
      </c>
      <c r="B17" s="42">
        <v>0</v>
      </c>
      <c r="C17" s="24"/>
      <c r="D17" s="40"/>
      <c r="E17" s="42">
        <v>0</v>
      </c>
      <c r="F17" s="40"/>
      <c r="G17" s="40"/>
      <c r="H17" s="40">
        <v>0</v>
      </c>
    </row>
    <row r="18" spans="1:8" ht="15" customHeight="1" hidden="1">
      <c r="A18" s="152" t="s">
        <v>80</v>
      </c>
      <c r="B18" s="42">
        <v>0</v>
      </c>
      <c r="C18" s="24">
        <v>0</v>
      </c>
      <c r="D18" s="40"/>
      <c r="E18" s="42">
        <v>0</v>
      </c>
      <c r="F18" s="40">
        <v>0</v>
      </c>
      <c r="G18" s="40"/>
      <c r="H18" s="40">
        <v>0</v>
      </c>
    </row>
    <row r="19" spans="1:8" ht="15" customHeight="1" hidden="1">
      <c r="A19" s="152" t="s">
        <v>88</v>
      </c>
      <c r="B19" s="42">
        <v>0</v>
      </c>
      <c r="C19" s="24"/>
      <c r="D19" s="40"/>
      <c r="E19" s="42">
        <v>0</v>
      </c>
      <c r="F19" s="40"/>
      <c r="G19" s="40"/>
      <c r="H19" s="40">
        <v>0</v>
      </c>
    </row>
    <row r="20" spans="1:8" ht="15" customHeight="1">
      <c r="A20" s="152" t="s">
        <v>90</v>
      </c>
      <c r="B20" s="42">
        <v>0</v>
      </c>
      <c r="C20" s="24"/>
      <c r="D20" s="40"/>
      <c r="E20" s="42">
        <v>0</v>
      </c>
      <c r="F20" s="40"/>
      <c r="G20" s="40"/>
      <c r="H20" s="40">
        <v>0</v>
      </c>
    </row>
    <row r="21" spans="1:8" ht="15" customHeight="1">
      <c r="A21" s="152" t="s">
        <v>93</v>
      </c>
      <c r="B21" s="42">
        <v>0</v>
      </c>
      <c r="C21" s="24"/>
      <c r="D21" s="40"/>
      <c r="E21" s="42">
        <v>0</v>
      </c>
      <c r="F21" s="40"/>
      <c r="G21" s="40"/>
      <c r="H21" s="40">
        <v>0</v>
      </c>
    </row>
    <row r="22" spans="1:8" ht="15" customHeight="1">
      <c r="A22" s="152" t="s">
        <v>97</v>
      </c>
      <c r="B22" s="42">
        <v>500</v>
      </c>
      <c r="C22" s="251">
        <v>500</v>
      </c>
      <c r="D22" s="252"/>
      <c r="E22" s="42">
        <v>0</v>
      </c>
      <c r="F22" s="243">
        <v>0</v>
      </c>
      <c r="G22" s="244"/>
      <c r="H22" s="39">
        <v>14500</v>
      </c>
    </row>
    <row r="23" spans="1:8" ht="15" customHeight="1">
      <c r="A23" s="152" t="s">
        <v>100</v>
      </c>
      <c r="B23" s="42">
        <v>0</v>
      </c>
      <c r="C23" s="251">
        <v>500</v>
      </c>
      <c r="D23" s="252"/>
      <c r="E23" s="42">
        <v>0</v>
      </c>
      <c r="F23" s="243">
        <v>0</v>
      </c>
      <c r="G23" s="244"/>
      <c r="H23" s="39">
        <v>0</v>
      </c>
    </row>
    <row r="24" spans="1:8" ht="15" customHeight="1">
      <c r="A24" s="152" t="s">
        <v>103</v>
      </c>
      <c r="B24" s="42">
        <v>0</v>
      </c>
      <c r="C24" s="251">
        <v>500</v>
      </c>
      <c r="D24" s="252"/>
      <c r="E24" s="42">
        <v>0</v>
      </c>
      <c r="F24" s="243">
        <v>1</v>
      </c>
      <c r="G24" s="244"/>
      <c r="H24" s="39">
        <v>0</v>
      </c>
    </row>
    <row r="25" spans="1:8" ht="15" customHeight="1">
      <c r="A25" s="34"/>
      <c r="B25" s="144"/>
      <c r="C25" s="253"/>
      <c r="D25" s="250"/>
      <c r="E25" s="144"/>
      <c r="F25" s="254"/>
      <c r="G25" s="255"/>
      <c r="H25" s="46"/>
    </row>
    <row r="26" spans="1:8" ht="15" customHeight="1" hidden="1">
      <c r="A26" s="30"/>
      <c r="B26" s="56"/>
      <c r="C26" s="204"/>
      <c r="D26" s="205"/>
      <c r="E26" s="56"/>
      <c r="F26" s="31"/>
      <c r="G26" s="30"/>
      <c r="H26" s="31"/>
    </row>
    <row r="27" spans="1:8" ht="15" customHeight="1" hidden="1">
      <c r="A27" s="64" t="s">
        <v>30</v>
      </c>
      <c r="B27" s="42">
        <f>SUM(C27,D27)</f>
        <v>500</v>
      </c>
      <c r="C27" s="249">
        <v>500</v>
      </c>
      <c r="D27" s="250"/>
      <c r="E27" s="42">
        <f>SUM(F27,G27)</f>
        <v>0</v>
      </c>
      <c r="F27" s="234">
        <v>0</v>
      </c>
      <c r="G27" s="235"/>
      <c r="H27" s="35">
        <v>14500</v>
      </c>
    </row>
    <row r="28" ht="16.5">
      <c r="A28" s="22" t="s">
        <v>92</v>
      </c>
    </row>
    <row r="33" ht="16.5" customHeight="1"/>
    <row r="34" spans="1:7" s="38" customFormat="1" ht="16.5" customHeight="1">
      <c r="A34" s="37"/>
      <c r="B34" s="37"/>
      <c r="C34" s="37"/>
      <c r="D34" s="37"/>
      <c r="E34" s="37"/>
      <c r="F34" s="37"/>
      <c r="G34" s="37"/>
    </row>
    <row r="35" spans="1:7" s="38" customFormat="1" ht="16.5">
      <c r="A35" s="37"/>
      <c r="B35" s="37"/>
      <c r="C35" s="37"/>
      <c r="D35" s="37"/>
      <c r="E35" s="37"/>
      <c r="F35" s="37"/>
      <c r="G35" s="37"/>
    </row>
    <row r="36" spans="3:7" s="38" customFormat="1" ht="16.5">
      <c r="C36" s="37"/>
      <c r="D36" s="37"/>
      <c r="E36" s="37"/>
      <c r="F36" s="37"/>
      <c r="G36" s="37"/>
    </row>
    <row r="37" spans="1:7" s="38" customFormat="1" ht="16.5">
      <c r="A37" s="54"/>
      <c r="B37" s="54"/>
      <c r="C37" s="37"/>
      <c r="D37" s="37"/>
      <c r="E37" s="37"/>
      <c r="F37" s="37"/>
      <c r="G37" s="37"/>
    </row>
    <row r="38" spans="1:2" s="38" customFormat="1" ht="39.75" customHeight="1">
      <c r="A38" s="37"/>
      <c r="B38" s="37"/>
    </row>
    <row r="39" s="38" customFormat="1" ht="16.5"/>
    <row r="40" s="38" customFormat="1" ht="16.5"/>
    <row r="41" s="38" customFormat="1" ht="14.25" customHeight="1"/>
    <row r="42" s="38" customFormat="1" ht="14.25" customHeight="1"/>
    <row r="43" s="38" customFormat="1" ht="14.25" customHeight="1"/>
    <row r="44" s="38" customFormat="1" ht="14.25" customHeight="1"/>
    <row r="45" s="38" customFormat="1" ht="14.25" customHeight="1"/>
    <row r="46" s="38" customFormat="1" ht="14.25" customHeight="1"/>
    <row r="47" s="38" customFormat="1" ht="14.25" customHeight="1"/>
    <row r="48" s="38" customFormat="1" ht="14.25" customHeight="1"/>
    <row r="49" s="38" customFormat="1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spans="1:7" ht="14.25" customHeight="1">
      <c r="A59" s="38"/>
      <c r="B59" s="38"/>
      <c r="C59" s="38"/>
      <c r="D59" s="38"/>
      <c r="E59" s="38"/>
      <c r="F59" s="38"/>
      <c r="G59" s="38"/>
    </row>
    <row r="60" spans="1:7" ht="14.25" customHeight="1">
      <c r="A60" s="38"/>
      <c r="B60" s="38"/>
      <c r="C60" s="38"/>
      <c r="D60" s="38"/>
      <c r="E60" s="38"/>
      <c r="F60" s="38"/>
      <c r="G60" s="38"/>
    </row>
    <row r="61" spans="1:7" ht="14.25" customHeight="1">
      <c r="A61" s="38"/>
      <c r="B61" s="38"/>
      <c r="C61" s="38"/>
      <c r="D61" s="38"/>
      <c r="E61" s="38"/>
      <c r="F61" s="38"/>
      <c r="G61" s="38"/>
    </row>
    <row r="62" spans="1:7" ht="14.25" customHeight="1">
      <c r="A62" s="38"/>
      <c r="B62" s="38"/>
      <c r="C62" s="38"/>
      <c r="D62" s="38"/>
      <c r="E62" s="38"/>
      <c r="F62" s="38"/>
      <c r="G62" s="38"/>
    </row>
    <row r="63" spans="1:7" ht="14.25" customHeight="1">
      <c r="A63" s="38"/>
      <c r="B63" s="38"/>
      <c r="C63" s="38"/>
      <c r="D63" s="38"/>
      <c r="E63" s="38"/>
      <c r="F63" s="38"/>
      <c r="G63" s="38"/>
    </row>
    <row r="64" spans="1:7" ht="14.25" customHeight="1">
      <c r="A64" s="38"/>
      <c r="B64" s="38"/>
      <c r="C64" s="38"/>
      <c r="D64" s="38"/>
      <c r="E64" s="38"/>
      <c r="F64" s="38"/>
      <c r="G64" s="38"/>
    </row>
    <row r="65" spans="1:7" ht="14.25" customHeight="1">
      <c r="A65" s="38"/>
      <c r="B65" s="38"/>
      <c r="C65" s="38"/>
      <c r="D65" s="38"/>
      <c r="E65" s="38"/>
      <c r="F65" s="38"/>
      <c r="G65" s="38"/>
    </row>
    <row r="66" spans="1:7" ht="14.25" customHeight="1">
      <c r="A66" s="38"/>
      <c r="B66" s="38"/>
      <c r="C66" s="38"/>
      <c r="D66" s="38"/>
      <c r="E66" s="38"/>
      <c r="F66" s="38"/>
      <c r="G66" s="38"/>
    </row>
    <row r="67" spans="1:7" ht="14.25" customHeight="1">
      <c r="A67" s="38"/>
      <c r="B67" s="38"/>
      <c r="C67" s="38"/>
      <c r="D67" s="38"/>
      <c r="E67" s="38"/>
      <c r="F67" s="38"/>
      <c r="G67" s="38"/>
    </row>
    <row r="68" spans="1:7" ht="14.25" customHeight="1">
      <c r="A68" s="38"/>
      <c r="B68" s="38"/>
      <c r="C68" s="38"/>
      <c r="D68" s="38"/>
      <c r="E68" s="38"/>
      <c r="F68" s="38"/>
      <c r="G68" s="38"/>
    </row>
    <row r="69" spans="1:7" ht="14.25" customHeight="1">
      <c r="A69" s="38"/>
      <c r="B69" s="38"/>
      <c r="C69" s="38"/>
      <c r="D69" s="38"/>
      <c r="E69" s="38"/>
      <c r="F69" s="38"/>
      <c r="G69" s="38"/>
    </row>
    <row r="70" spans="1:7" ht="16.5">
      <c r="A70" s="38"/>
      <c r="B70" s="38"/>
      <c r="C70" s="38"/>
      <c r="D70" s="38"/>
      <c r="E70" s="38"/>
      <c r="F70" s="38"/>
      <c r="G70" s="38"/>
    </row>
    <row r="71" spans="1:7" ht="16.5">
      <c r="A71" s="38"/>
      <c r="B71" s="38"/>
      <c r="C71" s="38"/>
      <c r="D71" s="38"/>
      <c r="E71" s="38"/>
      <c r="F71" s="38"/>
      <c r="G71" s="38"/>
    </row>
    <row r="72" spans="1:7" ht="16.5">
      <c r="A72" s="38"/>
      <c r="B72" s="38"/>
      <c r="C72" s="38"/>
      <c r="D72" s="38"/>
      <c r="E72" s="38"/>
      <c r="F72" s="38"/>
      <c r="G72" s="38"/>
    </row>
    <row r="73" spans="1:7" ht="16.5">
      <c r="A73" s="38"/>
      <c r="B73" s="38"/>
      <c r="C73" s="38"/>
      <c r="D73" s="38"/>
      <c r="E73" s="38"/>
      <c r="F73" s="38"/>
      <c r="G73" s="38"/>
    </row>
    <row r="74" spans="1:7" ht="16.5">
      <c r="A74" s="38"/>
      <c r="B74" s="38"/>
      <c r="C74" s="38"/>
      <c r="D74" s="38"/>
      <c r="E74" s="38"/>
      <c r="F74" s="38"/>
      <c r="G74" s="38"/>
    </row>
  </sheetData>
  <mergeCells count="10">
    <mergeCell ref="C27:D27"/>
    <mergeCell ref="F27:G27"/>
    <mergeCell ref="C22:D22"/>
    <mergeCell ref="F22:G22"/>
    <mergeCell ref="C25:D25"/>
    <mergeCell ref="F25:G25"/>
    <mergeCell ref="C23:D23"/>
    <mergeCell ref="F23:G23"/>
    <mergeCell ref="C24:D24"/>
    <mergeCell ref="F24:G24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H29"/>
  <sheetViews>
    <sheetView zoomScale="78" zoomScaleNormal="78" workbookViewId="0" topLeftCell="A1">
      <selection activeCell="A19" sqref="A19:IV19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108</v>
      </c>
      <c r="B1" s="15"/>
      <c r="C1" s="16"/>
      <c r="D1" s="16"/>
      <c r="E1" s="16"/>
      <c r="F1" s="16"/>
      <c r="G1" s="16"/>
      <c r="H1" s="16"/>
    </row>
    <row r="2" spans="1:8" s="17" customFormat="1" ht="21" customHeight="1">
      <c r="A2" s="7" t="s">
        <v>0</v>
      </c>
      <c r="B2" s="135" t="s">
        <v>71</v>
      </c>
      <c r="C2" s="18" t="s">
        <v>70</v>
      </c>
      <c r="D2" s="19"/>
      <c r="E2" s="140" t="s">
        <v>68</v>
      </c>
      <c r="F2" s="20" t="s">
        <v>33</v>
      </c>
      <c r="G2" s="20"/>
      <c r="H2" s="100" t="s">
        <v>64</v>
      </c>
    </row>
    <row r="3" spans="1:8" ht="15.75" customHeight="1">
      <c r="A3" s="8" t="s">
        <v>45</v>
      </c>
      <c r="B3" s="138" t="s">
        <v>69</v>
      </c>
      <c r="C3" s="20" t="s">
        <v>4</v>
      </c>
      <c r="D3" s="139" t="s">
        <v>5</v>
      </c>
      <c r="E3" s="141" t="s">
        <v>69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31</v>
      </c>
      <c r="B4" s="9"/>
      <c r="C4" s="24" t="s">
        <v>28</v>
      </c>
      <c r="D4" s="25">
        <v>980</v>
      </c>
      <c r="E4" s="25"/>
      <c r="F4" s="25" t="s">
        <v>28</v>
      </c>
      <c r="G4" s="25" t="s">
        <v>28</v>
      </c>
      <c r="H4" s="33">
        <v>13400</v>
      </c>
    </row>
    <row r="5" spans="1:8" ht="13.5" customHeight="1" hidden="1">
      <c r="A5" s="9" t="s">
        <v>7</v>
      </c>
      <c r="B5" s="9"/>
      <c r="C5" s="24" t="s">
        <v>28</v>
      </c>
      <c r="D5" s="25">
        <v>150</v>
      </c>
      <c r="E5" s="25"/>
      <c r="F5" s="25" t="s">
        <v>28</v>
      </c>
      <c r="G5" s="25" t="s">
        <v>28</v>
      </c>
      <c r="H5" s="24">
        <v>8100</v>
      </c>
    </row>
    <row r="6" spans="1:8" ht="13.5" customHeight="1" hidden="1">
      <c r="A6" s="9" t="s">
        <v>8</v>
      </c>
      <c r="B6" s="9"/>
      <c r="C6" s="24" t="s">
        <v>28</v>
      </c>
      <c r="D6" s="25" t="s">
        <v>28</v>
      </c>
      <c r="E6" s="25"/>
      <c r="F6" s="25" t="s">
        <v>28</v>
      </c>
      <c r="G6" s="25" t="s">
        <v>28</v>
      </c>
      <c r="H6" s="24" t="s">
        <v>28</v>
      </c>
    </row>
    <row r="7" spans="1:8" ht="13.5" customHeight="1" hidden="1">
      <c r="A7" s="9" t="s">
        <v>9</v>
      </c>
      <c r="B7" s="9"/>
      <c r="C7" s="24">
        <v>0</v>
      </c>
      <c r="D7" s="25">
        <v>50</v>
      </c>
      <c r="E7" s="25"/>
      <c r="F7" s="25" t="s">
        <v>28</v>
      </c>
      <c r="G7" s="25" t="s">
        <v>28</v>
      </c>
      <c r="H7" s="24">
        <v>1400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29</v>
      </c>
      <c r="B9" s="9"/>
      <c r="C9" s="24">
        <v>1526</v>
      </c>
      <c r="D9" s="25">
        <v>3460</v>
      </c>
      <c r="E9" s="25"/>
      <c r="F9" s="25">
        <v>0</v>
      </c>
      <c r="G9" s="25">
        <v>0</v>
      </c>
      <c r="H9" s="24">
        <v>260320</v>
      </c>
    </row>
    <row r="10" spans="1:8" ht="15" customHeight="1" hidden="1">
      <c r="A10" s="9" t="s">
        <v>32</v>
      </c>
      <c r="B10" s="9"/>
      <c r="C10" s="24">
        <v>0</v>
      </c>
      <c r="D10" s="24">
        <v>651</v>
      </c>
      <c r="E10" s="24"/>
      <c r="F10" s="24">
        <v>0</v>
      </c>
      <c r="G10" s="24">
        <v>0</v>
      </c>
      <c r="H10" s="24">
        <v>6650</v>
      </c>
    </row>
    <row r="11" spans="1:8" ht="15" customHeight="1" hidden="1">
      <c r="A11" s="9" t="s">
        <v>34</v>
      </c>
      <c r="B11" s="42">
        <f aca="true" t="shared" si="0" ref="B11:B28">SUM(C11,D11)</f>
        <v>0</v>
      </c>
      <c r="C11" s="24">
        <v>0</v>
      </c>
      <c r="D11" s="40">
        <v>0</v>
      </c>
      <c r="E11" s="42">
        <f aca="true" t="shared" si="1" ref="E11:E28">SUM(F11,G11)</f>
        <v>0</v>
      </c>
      <c r="F11" s="40">
        <v>0</v>
      </c>
      <c r="G11" s="40">
        <v>0</v>
      </c>
      <c r="H11" s="40">
        <v>0</v>
      </c>
    </row>
    <row r="12" spans="1:8" ht="15" customHeight="1" hidden="1">
      <c r="A12" s="9" t="s">
        <v>41</v>
      </c>
      <c r="B12" s="42">
        <f t="shared" si="0"/>
        <v>0</v>
      </c>
      <c r="C12" s="24">
        <v>0</v>
      </c>
      <c r="D12" s="40">
        <v>0</v>
      </c>
      <c r="E12" s="42">
        <f t="shared" si="1"/>
        <v>0</v>
      </c>
      <c r="F12" s="40">
        <v>0</v>
      </c>
      <c r="G12" s="40">
        <v>0</v>
      </c>
      <c r="H12" s="40">
        <v>0</v>
      </c>
    </row>
    <row r="13" spans="1:8" ht="15" customHeight="1" hidden="1">
      <c r="A13" s="152" t="s">
        <v>74</v>
      </c>
      <c r="B13" s="42">
        <f t="shared" si="0"/>
        <v>0</v>
      </c>
      <c r="C13" s="24">
        <v>0</v>
      </c>
      <c r="D13" s="40">
        <v>0</v>
      </c>
      <c r="E13" s="42">
        <f t="shared" si="1"/>
        <v>0</v>
      </c>
      <c r="F13" s="40">
        <v>0</v>
      </c>
      <c r="G13" s="40">
        <v>0</v>
      </c>
      <c r="H13" s="40">
        <v>0</v>
      </c>
    </row>
    <row r="14" spans="1:8" ht="15" customHeight="1" hidden="1">
      <c r="A14" s="152" t="s">
        <v>75</v>
      </c>
      <c r="B14" s="42">
        <f t="shared" si="0"/>
        <v>0</v>
      </c>
      <c r="C14" s="24">
        <v>0</v>
      </c>
      <c r="D14" s="40">
        <v>0</v>
      </c>
      <c r="E14" s="42">
        <f t="shared" si="1"/>
        <v>0</v>
      </c>
      <c r="F14" s="40">
        <v>0</v>
      </c>
      <c r="G14" s="40">
        <v>0</v>
      </c>
      <c r="H14" s="40">
        <v>0</v>
      </c>
    </row>
    <row r="15" spans="1:8" ht="15" customHeight="1" hidden="1">
      <c r="A15" s="152" t="s">
        <v>76</v>
      </c>
      <c r="B15" s="42">
        <f t="shared" si="0"/>
        <v>0</v>
      </c>
      <c r="C15" s="24"/>
      <c r="D15" s="40"/>
      <c r="E15" s="42">
        <f t="shared" si="1"/>
        <v>0</v>
      </c>
      <c r="F15" s="40"/>
      <c r="G15" s="40"/>
      <c r="H15" s="40">
        <v>0</v>
      </c>
    </row>
    <row r="16" spans="1:8" ht="15" customHeight="1" hidden="1">
      <c r="A16" s="152" t="s">
        <v>77</v>
      </c>
      <c r="B16" s="42">
        <f t="shared" si="0"/>
        <v>0</v>
      </c>
      <c r="C16" s="24"/>
      <c r="D16" s="40"/>
      <c r="E16" s="42">
        <f t="shared" si="1"/>
        <v>0</v>
      </c>
      <c r="F16" s="40"/>
      <c r="G16" s="40"/>
      <c r="H16" s="40">
        <v>0</v>
      </c>
    </row>
    <row r="17" spans="1:8" ht="15" customHeight="1" hidden="1">
      <c r="A17" s="152" t="s">
        <v>78</v>
      </c>
      <c r="B17" s="42">
        <f t="shared" si="0"/>
        <v>0</v>
      </c>
      <c r="C17" s="221">
        <v>0</v>
      </c>
      <c r="D17" s="222"/>
      <c r="E17" s="42">
        <f t="shared" si="1"/>
        <v>0</v>
      </c>
      <c r="F17" s="221">
        <v>0</v>
      </c>
      <c r="G17" s="223"/>
      <c r="H17" s="40">
        <v>0</v>
      </c>
    </row>
    <row r="18" spans="1:8" ht="15" customHeight="1" hidden="1">
      <c r="A18" s="152" t="s">
        <v>80</v>
      </c>
      <c r="B18" s="42">
        <f t="shared" si="0"/>
        <v>0</v>
      </c>
      <c r="C18" s="221">
        <v>0</v>
      </c>
      <c r="D18" s="222"/>
      <c r="E18" s="42">
        <f t="shared" si="1"/>
        <v>0</v>
      </c>
      <c r="F18" s="221">
        <v>0</v>
      </c>
      <c r="G18" s="223"/>
      <c r="H18" s="40">
        <v>0</v>
      </c>
    </row>
    <row r="19" spans="1:8" ht="15" customHeight="1" hidden="1">
      <c r="A19" s="152" t="s">
        <v>88</v>
      </c>
      <c r="B19" s="42">
        <f t="shared" si="0"/>
        <v>0</v>
      </c>
      <c r="C19" s="221">
        <v>0</v>
      </c>
      <c r="D19" s="222"/>
      <c r="E19" s="42">
        <f t="shared" si="1"/>
        <v>0</v>
      </c>
      <c r="F19" s="221">
        <v>0</v>
      </c>
      <c r="G19" s="223"/>
      <c r="H19" s="40">
        <v>0</v>
      </c>
    </row>
    <row r="20" spans="1:8" ht="15" customHeight="1">
      <c r="A20" s="152" t="s">
        <v>90</v>
      </c>
      <c r="B20" s="42">
        <f t="shared" si="0"/>
        <v>0</v>
      </c>
      <c r="C20" s="221">
        <v>0</v>
      </c>
      <c r="D20" s="222"/>
      <c r="E20" s="42">
        <f t="shared" si="1"/>
        <v>0</v>
      </c>
      <c r="F20" s="221">
        <v>0</v>
      </c>
      <c r="G20" s="223"/>
      <c r="H20" s="40">
        <v>0</v>
      </c>
    </row>
    <row r="21" spans="1:8" ht="15" customHeight="1">
      <c r="A21" s="152" t="s">
        <v>93</v>
      </c>
      <c r="B21" s="42">
        <f t="shared" si="0"/>
        <v>300</v>
      </c>
      <c r="C21" s="221">
        <v>300</v>
      </c>
      <c r="D21" s="222"/>
      <c r="E21" s="42">
        <f t="shared" si="1"/>
        <v>0</v>
      </c>
      <c r="F21" s="221">
        <v>0</v>
      </c>
      <c r="G21" s="223"/>
      <c r="H21" s="40">
        <v>7000</v>
      </c>
    </row>
    <row r="22" spans="1:8" ht="15" customHeight="1">
      <c r="A22" s="152" t="s">
        <v>97</v>
      </c>
      <c r="B22" s="42">
        <v>0</v>
      </c>
      <c r="C22" s="258">
        <f>SUM(C26)</f>
        <v>0</v>
      </c>
      <c r="D22" s="259"/>
      <c r="E22" s="42">
        <v>0</v>
      </c>
      <c r="F22" s="260">
        <f>SUM(F28)</f>
        <v>0</v>
      </c>
      <c r="G22" s="259"/>
      <c r="H22" s="39">
        <v>0</v>
      </c>
    </row>
    <row r="23" spans="1:8" ht="15" customHeight="1">
      <c r="A23" s="152" t="s">
        <v>99</v>
      </c>
      <c r="B23" s="42">
        <v>0</v>
      </c>
      <c r="C23" s="258">
        <f>SUM(C27)</f>
        <v>0</v>
      </c>
      <c r="D23" s="259"/>
      <c r="E23" s="42">
        <v>0</v>
      </c>
      <c r="F23" s="260">
        <f>SUM(F29)</f>
        <v>0</v>
      </c>
      <c r="G23" s="259"/>
      <c r="H23" s="39">
        <v>0</v>
      </c>
    </row>
    <row r="24" spans="1:8" ht="15" customHeight="1">
      <c r="A24" s="152" t="s">
        <v>103</v>
      </c>
      <c r="B24" s="42">
        <v>0</v>
      </c>
      <c r="C24" s="258">
        <f>SUM(C28)</f>
        <v>0</v>
      </c>
      <c r="D24" s="259"/>
      <c r="E24" s="42">
        <v>0</v>
      </c>
      <c r="F24" s="260">
        <f>SUM(F30)</f>
        <v>0</v>
      </c>
      <c r="G24" s="259"/>
      <c r="H24" s="39">
        <v>0</v>
      </c>
    </row>
    <row r="25" spans="1:8" s="38" customFormat="1" ht="15" customHeight="1">
      <c r="A25" s="34"/>
      <c r="B25" s="142"/>
      <c r="C25" s="202"/>
      <c r="D25" s="202"/>
      <c r="E25" s="142"/>
      <c r="F25" s="202"/>
      <c r="G25" s="202"/>
      <c r="H25" s="35"/>
    </row>
    <row r="26" spans="1:8" ht="15" customHeight="1" hidden="1">
      <c r="A26" s="66" t="s">
        <v>36</v>
      </c>
      <c r="B26" s="144">
        <f t="shared" si="0"/>
        <v>0</v>
      </c>
      <c r="C26" s="261">
        <f>SUM(C28)</f>
        <v>0</v>
      </c>
      <c r="D26" s="262"/>
      <c r="E26" s="144">
        <f t="shared" si="1"/>
        <v>0</v>
      </c>
      <c r="F26" s="261">
        <f>SUM(F28)</f>
        <v>0</v>
      </c>
      <c r="G26" s="262"/>
      <c r="H26" s="46">
        <f>SUM(H28)</f>
        <v>0</v>
      </c>
    </row>
    <row r="27" spans="1:8" ht="15" customHeight="1" hidden="1">
      <c r="A27" s="30"/>
      <c r="B27" s="56"/>
      <c r="C27" s="189"/>
      <c r="D27" s="190"/>
      <c r="E27" s="56"/>
      <c r="F27" s="189"/>
      <c r="G27" s="190"/>
      <c r="H27" s="31"/>
    </row>
    <row r="28" spans="1:8" ht="15" customHeight="1" hidden="1">
      <c r="A28" s="64" t="s">
        <v>30</v>
      </c>
      <c r="B28" s="42">
        <f t="shared" si="0"/>
        <v>0</v>
      </c>
      <c r="C28" s="256">
        <v>0</v>
      </c>
      <c r="D28" s="257"/>
      <c r="E28" s="42">
        <f t="shared" si="1"/>
        <v>0</v>
      </c>
      <c r="F28" s="256">
        <v>0</v>
      </c>
      <c r="G28" s="257"/>
      <c r="H28" s="35">
        <v>0</v>
      </c>
    </row>
    <row r="29" ht="15" customHeight="1">
      <c r="A29" s="22" t="s">
        <v>92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20">
    <mergeCell ref="C24:D24"/>
    <mergeCell ref="F24:G24"/>
    <mergeCell ref="F18:G18"/>
    <mergeCell ref="F17:G17"/>
    <mergeCell ref="F19:G19"/>
    <mergeCell ref="F20:G20"/>
    <mergeCell ref="C17:D17"/>
    <mergeCell ref="C18:D18"/>
    <mergeCell ref="C19:D19"/>
    <mergeCell ref="C20:D20"/>
    <mergeCell ref="C21:D21"/>
    <mergeCell ref="F21:G21"/>
    <mergeCell ref="C28:D28"/>
    <mergeCell ref="F28:G28"/>
    <mergeCell ref="C22:D22"/>
    <mergeCell ref="F22:G22"/>
    <mergeCell ref="C26:D26"/>
    <mergeCell ref="F26:G26"/>
    <mergeCell ref="C23:D23"/>
    <mergeCell ref="F23:G23"/>
  </mergeCells>
  <printOptions horizontalCentered="1"/>
  <pageMargins left="0.5905511811023623" right="0.7874015748031497" top="4.330708661417323" bottom="0.98425196850393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設施災情表</dc:title>
  <dc:subject/>
  <dc:creator>會計室</dc:creator>
  <cp:keywords/>
  <dc:description/>
  <cp:lastModifiedBy>WRA</cp:lastModifiedBy>
  <cp:lastPrinted>2012-06-13T03:03:57Z</cp:lastPrinted>
  <dcterms:created xsi:type="dcterms:W3CDTF">2002-05-31T06:47:52Z</dcterms:created>
  <dcterms:modified xsi:type="dcterms:W3CDTF">2012-06-19T00:21:07Z</dcterms:modified>
  <cp:category/>
  <cp:version/>
  <cp:contentType/>
  <cp:contentStatus/>
</cp:coreProperties>
</file>