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430" activeTab="0"/>
  </bookViews>
  <sheets>
    <sheet name="總表" sheetId="1" r:id="rId1"/>
    <sheet name="縣市表" sheetId="2" r:id="rId2"/>
  </sheets>
  <definedNames>
    <definedName name="_xlnm.Print_Area" localSheetId="1">'縣市表'!$A$1:$I$243</definedName>
    <definedName name="_xlnm.Print_Area" localSheetId="0">'總表'!$A$1:$P$39</definedName>
  </definedNames>
  <calcPr fullCalcOnLoad="1"/>
</workbook>
</file>

<file path=xl/sharedStrings.xml><?xml version="1.0" encoding="utf-8"?>
<sst xmlns="http://schemas.openxmlformats.org/spreadsheetml/2006/main" count="671" uniqueCount="98">
  <si>
    <t xml:space="preserve">   宜 蘭 縣</t>
  </si>
  <si>
    <t xml:space="preserve">   桃 園 縣</t>
  </si>
  <si>
    <t xml:space="preserve">   新 竹 縣</t>
  </si>
  <si>
    <t xml:space="preserve">   苗 栗 縣</t>
  </si>
  <si>
    <t xml:space="preserve">   彰 化 縣</t>
  </si>
  <si>
    <t xml:space="preserve">   南 投 縣</t>
  </si>
  <si>
    <t xml:space="preserve">   雲 林 縣</t>
  </si>
  <si>
    <t xml:space="preserve">   嘉 義 縣</t>
  </si>
  <si>
    <t xml:space="preserve">   屏 東 縣</t>
  </si>
  <si>
    <t xml:space="preserve">   臺 東 縣</t>
  </si>
  <si>
    <t xml:space="preserve">   花 蓮 縣</t>
  </si>
  <si>
    <t xml:space="preserve">   澎 湖 縣</t>
  </si>
  <si>
    <t xml:space="preserve">   新 竹 市</t>
  </si>
  <si>
    <t xml:space="preserve">   臺 中 市</t>
  </si>
  <si>
    <t xml:space="preserve">   嘉 義 市</t>
  </si>
  <si>
    <t xml:space="preserve">   臺 南 市</t>
  </si>
  <si>
    <t xml:space="preserve">   高 雄 市</t>
  </si>
  <si>
    <t>維護工程</t>
  </si>
  <si>
    <t>災修及搶修工程</t>
  </si>
  <si>
    <t>排水路</t>
  </si>
  <si>
    <t>制水門</t>
  </si>
  <si>
    <t>(公尺)</t>
  </si>
  <si>
    <t>(座)</t>
  </si>
  <si>
    <t>資料來源：經濟部水利署公務統計報表。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</si>
  <si>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</si>
  <si>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</si>
  <si>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</si>
  <si>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</si>
  <si>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</si>
  <si>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</si>
  <si>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</si>
  <si>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</si>
  <si>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</si>
  <si>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</si>
  <si>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</si>
  <si>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</si>
  <si>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</si>
  <si>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</si>
  <si>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</si>
  <si>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</si>
  <si>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</si>
  <si>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</si>
  <si>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</si>
  <si>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</si>
  <si>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</si>
  <si>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r>
      <t>年度別及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縣市別</t>
    </r>
  </si>
  <si>
    <t>年度別</t>
  </si>
  <si>
    <t>排序</t>
  </si>
  <si>
    <t xml:space="preserve">   基 隆 市</t>
  </si>
  <si>
    <t xml:space="preserve">   金 門 縣</t>
  </si>
  <si>
    <t>91年度</t>
  </si>
  <si>
    <t>92年度</t>
  </si>
  <si>
    <t>93年度</t>
  </si>
  <si>
    <t>整治工程</t>
  </si>
  <si>
    <t>環境營造工程</t>
  </si>
  <si>
    <t>環境營造工程</t>
  </si>
  <si>
    <t>　　　　　2.整治工程92(含)年度以前稱改善工程。</t>
  </si>
  <si>
    <t>94年度</t>
  </si>
  <si>
    <t>表9之1、區域排水工程實施</t>
  </si>
  <si>
    <t xml:space="preserve">…  </t>
  </si>
  <si>
    <t>96年度</t>
  </si>
  <si>
    <t>97年度</t>
  </si>
  <si>
    <t>排水路</t>
  </si>
  <si>
    <t>疏濬工程</t>
  </si>
  <si>
    <t>疏濬工程</t>
  </si>
  <si>
    <t>排水路</t>
  </si>
  <si>
    <t>(公尺)</t>
  </si>
  <si>
    <t>(公尺)</t>
  </si>
  <si>
    <t>98年度</t>
  </si>
  <si>
    <t>說明：區域排水包含中小排。</t>
  </si>
  <si>
    <t>說　　明：區域排水包含中小排。</t>
  </si>
  <si>
    <t>99年度</t>
  </si>
  <si>
    <t>新北市</t>
  </si>
  <si>
    <t>表11之11、新北市區域排水工程實施</t>
  </si>
  <si>
    <t xml:space="preserve">   新 北 市</t>
  </si>
  <si>
    <t>說明：1.區域排水包含中小排。</t>
  </si>
  <si>
    <t>　　　2.99(含)年度以前為縣市合併資料。</t>
  </si>
  <si>
    <t>表16之10、宜蘭縣區域排水工程實施</t>
  </si>
  <si>
    <t>表17之12、桃園縣區域排水工程實施</t>
  </si>
  <si>
    <t>表18之11、新竹縣區域排水工程實施</t>
  </si>
  <si>
    <t>表19之10、苗栗縣區域排水工程實施</t>
  </si>
  <si>
    <t>表20之9、彰化縣區域排水工程實施</t>
  </si>
  <si>
    <t>表21之8、南投縣區域排水工程實施</t>
  </si>
  <si>
    <t>表22之8、雲林縣區域排水工程實施</t>
  </si>
  <si>
    <t>表23之10、嘉義縣區域排水工程實施</t>
  </si>
  <si>
    <t>表24之12、屏東縣區域排水工程實施</t>
  </si>
  <si>
    <t>表26之9、花蓮縣區域排水工程實施</t>
  </si>
  <si>
    <t>表27之6、澎湖縣區域排水工程實施</t>
  </si>
  <si>
    <t>表28之8、基隆市區域排水工程實施</t>
  </si>
  <si>
    <t>表31之7、金門縣區域排水工程實施</t>
  </si>
  <si>
    <t>表13之10、臺中市區域排水工程實施</t>
  </si>
  <si>
    <t>表15之11、高雄市區域排水工程實施</t>
  </si>
  <si>
    <t>表25之9、臺東縣區域排水工程實施</t>
  </si>
  <si>
    <t>表29之7、新竹市區域排水工程實施</t>
  </si>
  <si>
    <t>表30之6、嘉義市區域排水工程實施</t>
  </si>
  <si>
    <t>表14之12、臺南市區域排水工程實施</t>
  </si>
  <si>
    <t>100年 度</t>
  </si>
  <si>
    <t>100年 度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</si>
</sst>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  <numFmt numFmtId="180" formatCode="...\ \ 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華康標楷體W5"/>
      <family val="3"/>
    </font>
    <font>
      <sz val="12"/>
      <name val="Courier"/>
      <family val="3"/>
    </font>
    <font>
      <sz val="20"/>
      <name val="標楷體"/>
      <family val="4"/>
    </font>
    <font>
      <sz val="11.5"/>
      <name val="標楷體"/>
      <family val="4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1" fontId="6" fillId="0" borderId="0" xfId="0" applyNumberFormat="1" applyFont="1" applyAlignment="1">
      <alignment/>
    </xf>
    <xf numFmtId="0" fontId="7" fillId="0" borderId="1" xfId="0" applyFont="1" applyBorder="1" applyAlignment="1">
      <alignment horizontal="distributed"/>
    </xf>
    <xf numFmtId="41" fontId="6" fillId="0" borderId="0" xfId="0" applyNumberFormat="1" applyFont="1" applyAlignment="1">
      <alignment horizontal="centerContinuous"/>
    </xf>
    <xf numFmtId="41" fontId="6" fillId="0" borderId="2" xfId="17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left" vertical="center"/>
    </xf>
    <xf numFmtId="41" fontId="0" fillId="0" borderId="3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4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6" fillId="0" borderId="6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distributed"/>
    </xf>
    <xf numFmtId="0" fontId="7" fillId="0" borderId="8" xfId="0" applyNumberFormat="1" applyFont="1" applyBorder="1" applyAlignment="1">
      <alignment horizontal="distributed"/>
    </xf>
    <xf numFmtId="41" fontId="6" fillId="0" borderId="9" xfId="0" applyNumberFormat="1" applyFont="1" applyBorder="1" applyAlignment="1">
      <alignment/>
    </xf>
    <xf numFmtId="0" fontId="6" fillId="0" borderId="8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41" fontId="6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Continuous"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6" fillId="0" borderId="2" xfId="15" applyNumberFormat="1" applyFont="1" applyBorder="1" applyAlignment="1">
      <alignment horizontal="left" vertical="distributed" wrapText="1"/>
      <protection/>
    </xf>
    <xf numFmtId="0" fontId="0" fillId="0" borderId="8" xfId="0" applyBorder="1" applyAlignment="1">
      <alignment vertical="top" wrapText="1"/>
    </xf>
    <xf numFmtId="0" fontId="6" fillId="0" borderId="1" xfId="0" applyFont="1" applyBorder="1" applyAlignment="1">
      <alignment horizontal="distributed" wrapText="1"/>
    </xf>
    <xf numFmtId="43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Continuous"/>
    </xf>
    <xf numFmtId="41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41" fontId="6" fillId="0" borderId="13" xfId="0" applyNumberFormat="1" applyFont="1" applyBorder="1" applyAlignment="1">
      <alignment horizontal="center" vertical="center"/>
    </xf>
    <xf numFmtId="41" fontId="0" fillId="0" borderId="7" xfId="0" applyNumberFormat="1" applyFont="1" applyBorder="1" applyAlignment="1">
      <alignment/>
    </xf>
    <xf numFmtId="41" fontId="6" fillId="0" borderId="7" xfId="0" applyNumberFormat="1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Continuous"/>
    </xf>
    <xf numFmtId="0" fontId="7" fillId="0" borderId="8" xfId="0" applyFont="1" applyBorder="1" applyAlignment="1">
      <alignment horizontal="distributed"/>
    </xf>
    <xf numFmtId="41" fontId="6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/>
    </xf>
    <xf numFmtId="41" fontId="6" fillId="0" borderId="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41" fontId="6" fillId="0" borderId="0" xfId="0" applyNumberFormat="1" applyFont="1" applyBorder="1" applyAlignment="1">
      <alignment horizontal="left" vertical="center"/>
    </xf>
    <xf numFmtId="0" fontId="7" fillId="0" borderId="8" xfId="0" applyFont="1" applyFill="1" applyBorder="1" applyAlignment="1">
      <alignment horizontal="distributed"/>
    </xf>
    <xf numFmtId="41" fontId="6" fillId="0" borderId="11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 horizontal="left" vertical="center"/>
    </xf>
    <xf numFmtId="41" fontId="0" fillId="0" borderId="7" xfId="0" applyNumberFormat="1" applyFont="1" applyFill="1" applyBorder="1" applyAlignment="1">
      <alignment/>
    </xf>
    <xf numFmtId="0" fontId="6" fillId="0" borderId="3" xfId="0" applyFont="1" applyBorder="1" applyAlignment="1">
      <alignment horizontal="centerContinuous"/>
    </xf>
    <xf numFmtId="41" fontId="6" fillId="0" borderId="11" xfId="0" applyNumberFormat="1" applyFont="1" applyFill="1" applyBorder="1" applyAlignment="1">
      <alignment/>
    </xf>
    <xf numFmtId="179" fontId="11" fillId="0" borderId="11" xfId="0" applyNumberFormat="1" applyFont="1" applyFill="1" applyBorder="1" applyAlignment="1">
      <alignment/>
    </xf>
    <xf numFmtId="41" fontId="6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41" fontId="6" fillId="0" borderId="4" xfId="0" applyNumberFormat="1" applyFont="1" applyBorder="1" applyAlignment="1">
      <alignment horizontal="center"/>
    </xf>
    <xf numFmtId="180" fontId="12" fillId="0" borderId="4" xfId="17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41" fontId="6" fillId="0" borderId="4" xfId="0" applyNumberFormat="1" applyFont="1" applyFill="1" applyBorder="1" applyAlignment="1">
      <alignment horizontal="left" vertical="center"/>
    </xf>
    <xf numFmtId="179" fontId="6" fillId="0" borderId="4" xfId="0" applyNumberFormat="1" applyFont="1" applyFill="1" applyBorder="1" applyAlignment="1">
      <alignment/>
    </xf>
    <xf numFmtId="41" fontId="6" fillId="0" borderId="4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6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" xfId="0" applyFont="1" applyBorder="1" applyAlignment="1">
      <alignment horizontal="distributed" vertical="top" wrapText="1"/>
    </xf>
    <xf numFmtId="0" fontId="0" fillId="0" borderId="8" xfId="0" applyBorder="1" applyAlignment="1">
      <alignment wrapText="1"/>
    </xf>
    <xf numFmtId="41" fontId="6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0</xdr:col>
      <xdr:colOff>323850</xdr:colOff>
      <xdr:row>39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85725"/>
          <a:ext cx="247650" cy="674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34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0</xdr:rowOff>
    </xdr:from>
    <xdr:to>
      <xdr:col>0</xdr:col>
      <xdr:colOff>76200</xdr:colOff>
      <xdr:row>99</xdr:row>
      <xdr:rowOff>0</xdr:rowOff>
    </xdr:to>
    <xdr:sp>
      <xdr:nvSpPr>
        <xdr:cNvPr id="1" name="Rectangle 8"/>
        <xdr:cNvSpPr>
          <a:spLocks/>
        </xdr:cNvSpPr>
      </xdr:nvSpPr>
      <xdr:spPr>
        <a:xfrm>
          <a:off x="0" y="21888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76200</xdr:colOff>
      <xdr:row>147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0" y="32556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76200</xdr:colOff>
      <xdr:row>147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0" y="32556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0"/>
  <sheetViews>
    <sheetView tabSelected="1" workbookViewId="0" topLeftCell="A1">
      <selection activeCell="B1" sqref="B1"/>
    </sheetView>
  </sheetViews>
  <sheetFormatPr defaultColWidth="8.875" defaultRowHeight="16.5"/>
  <cols>
    <col min="1" max="1" width="5.50390625" style="1" customWidth="1"/>
    <col min="2" max="2" width="17.625" style="1" customWidth="1"/>
    <col min="3" max="3" width="11.625" style="1" customWidth="1"/>
    <col min="4" max="4" width="5.625" style="1" customWidth="1"/>
    <col min="5" max="5" width="9.625" style="1" hidden="1" customWidth="1"/>
    <col min="6" max="6" width="10.375" style="1" customWidth="1"/>
    <col min="7" max="7" width="5.625" style="1" customWidth="1"/>
    <col min="8" max="8" width="8.375" style="1" customWidth="1"/>
    <col min="9" max="9" width="10.375" style="1" customWidth="1"/>
    <col min="10" max="10" width="5.625" style="1" customWidth="1"/>
    <col min="11" max="11" width="8.375" style="1" customWidth="1"/>
    <col min="12" max="12" width="9.625" style="1" customWidth="1"/>
    <col min="13" max="13" width="5.625" style="1" customWidth="1"/>
    <col min="14" max="14" width="8.375" style="1" customWidth="1"/>
    <col min="15" max="15" width="10.25390625" style="1" customWidth="1"/>
    <col min="16" max="16" width="5.625" style="1" customWidth="1"/>
    <col min="17" max="17" width="9.00390625" style="1" customWidth="1"/>
    <col min="18" max="18" width="9.00390625" style="1" hidden="1" customWidth="1"/>
    <col min="19" max="16384" width="9.00390625" style="1" customWidth="1"/>
  </cols>
  <sheetData>
    <row r="1" spans="2:19" s="11" customFormat="1" ht="25.5" customHeight="1">
      <c r="B1" s="25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0"/>
      <c r="S1" s="10"/>
    </row>
    <row r="2" spans="2:19" s="14" customFormat="1" ht="16.5" customHeight="1">
      <c r="B2" s="66" t="s">
        <v>45</v>
      </c>
      <c r="C2" s="68" t="s">
        <v>54</v>
      </c>
      <c r="D2" s="68"/>
      <c r="E2" s="68"/>
      <c r="F2" s="68" t="s">
        <v>17</v>
      </c>
      <c r="G2" s="68"/>
      <c r="H2" s="68"/>
      <c r="I2" s="64" t="s">
        <v>53</v>
      </c>
      <c r="J2" s="69"/>
      <c r="K2" s="70"/>
      <c r="L2" s="69" t="s">
        <v>18</v>
      </c>
      <c r="M2" s="69"/>
      <c r="N2" s="69"/>
      <c r="O2" s="64" t="s">
        <v>64</v>
      </c>
      <c r="P2" s="65"/>
      <c r="Q2" s="46"/>
      <c r="S2" s="13"/>
    </row>
    <row r="3" spans="2:19" s="14" customFormat="1" ht="17.25" customHeight="1">
      <c r="B3" s="67"/>
      <c r="C3" s="35" t="s">
        <v>19</v>
      </c>
      <c r="D3" s="34"/>
      <c r="E3" s="15" t="s">
        <v>20</v>
      </c>
      <c r="F3" s="16" t="s">
        <v>19</v>
      </c>
      <c r="G3" s="34"/>
      <c r="H3" s="15" t="s">
        <v>20</v>
      </c>
      <c r="I3" s="35" t="s">
        <v>19</v>
      </c>
      <c r="J3" s="34"/>
      <c r="K3" s="15" t="s">
        <v>20</v>
      </c>
      <c r="L3" s="16" t="s">
        <v>65</v>
      </c>
      <c r="M3" s="34"/>
      <c r="N3" s="16" t="s">
        <v>20</v>
      </c>
      <c r="O3" s="16" t="s">
        <v>62</v>
      </c>
      <c r="P3" s="59"/>
      <c r="Q3" s="13"/>
      <c r="S3" s="13"/>
    </row>
    <row r="4" spans="2:19" s="14" customFormat="1" ht="15.75" customHeight="1">
      <c r="B4" s="4"/>
      <c r="C4" s="17" t="s">
        <v>21</v>
      </c>
      <c r="D4" s="32" t="s">
        <v>47</v>
      </c>
      <c r="E4" s="17" t="s">
        <v>22</v>
      </c>
      <c r="F4" s="17" t="s">
        <v>21</v>
      </c>
      <c r="G4" s="32" t="s">
        <v>47</v>
      </c>
      <c r="H4" s="17" t="s">
        <v>22</v>
      </c>
      <c r="I4" s="17" t="s">
        <v>21</v>
      </c>
      <c r="J4" s="32" t="s">
        <v>47</v>
      </c>
      <c r="K4" s="17" t="s">
        <v>22</v>
      </c>
      <c r="L4" s="17" t="s">
        <v>66</v>
      </c>
      <c r="M4" s="32" t="s">
        <v>47</v>
      </c>
      <c r="N4" s="18" t="s">
        <v>22</v>
      </c>
      <c r="O4" s="51" t="s">
        <v>67</v>
      </c>
      <c r="P4" s="32" t="s">
        <v>47</v>
      </c>
      <c r="Q4" s="13"/>
      <c r="S4" s="13"/>
    </row>
    <row r="5" spans="2:19" s="14" customFormat="1" ht="14.25" customHeight="1" hidden="1">
      <c r="B5" s="2" t="s">
        <v>50</v>
      </c>
      <c r="C5" s="15">
        <v>0</v>
      </c>
      <c r="D5" s="39"/>
      <c r="E5" s="15">
        <v>0</v>
      </c>
      <c r="F5" s="15">
        <v>332731</v>
      </c>
      <c r="G5" s="39"/>
      <c r="H5" s="15">
        <v>0</v>
      </c>
      <c r="I5" s="15">
        <v>71379</v>
      </c>
      <c r="J5" s="39"/>
      <c r="K5" s="15">
        <v>14</v>
      </c>
      <c r="L5" s="15">
        <v>50038</v>
      </c>
      <c r="M5" s="39"/>
      <c r="N5" s="16">
        <v>6</v>
      </c>
      <c r="O5" s="57" t="s">
        <v>59</v>
      </c>
      <c r="P5" s="39"/>
      <c r="Q5" s="13"/>
      <c r="S5" s="13"/>
    </row>
    <row r="6" spans="2:19" s="14" customFormat="1" ht="14.25" customHeight="1" hidden="1">
      <c r="B6" s="40" t="s">
        <v>51</v>
      </c>
      <c r="C6" s="42">
        <v>726</v>
      </c>
      <c r="D6" s="43"/>
      <c r="E6" s="42">
        <v>0</v>
      </c>
      <c r="F6" s="42">
        <v>567835</v>
      </c>
      <c r="G6" s="43"/>
      <c r="H6" s="42">
        <v>0</v>
      </c>
      <c r="I6" s="42">
        <v>139011</v>
      </c>
      <c r="J6" s="43"/>
      <c r="K6" s="42">
        <v>30</v>
      </c>
      <c r="L6" s="42">
        <v>13385</v>
      </c>
      <c r="M6" s="43"/>
      <c r="N6" s="44">
        <v>1</v>
      </c>
      <c r="O6" s="57" t="s">
        <v>59</v>
      </c>
      <c r="P6" s="43"/>
      <c r="Q6" s="13"/>
      <c r="S6" s="13"/>
    </row>
    <row r="7" spans="2:16" ht="14.25" customHeight="1" hidden="1">
      <c r="B7" s="40" t="s">
        <v>52</v>
      </c>
      <c r="C7" s="41">
        <v>5306</v>
      </c>
      <c r="D7" s="33"/>
      <c r="E7" s="33">
        <v>0</v>
      </c>
      <c r="F7" s="33">
        <v>453440</v>
      </c>
      <c r="G7" s="33"/>
      <c r="H7" s="33">
        <v>0</v>
      </c>
      <c r="I7" s="41">
        <v>132093</v>
      </c>
      <c r="J7" s="33"/>
      <c r="K7" s="33">
        <v>13</v>
      </c>
      <c r="L7" s="33">
        <v>20526</v>
      </c>
      <c r="M7" s="33"/>
      <c r="N7" s="12">
        <v>1</v>
      </c>
      <c r="O7" s="57" t="s">
        <v>59</v>
      </c>
      <c r="P7" s="12"/>
    </row>
    <row r="8" spans="2:16" ht="14.25" customHeight="1" hidden="1">
      <c r="B8" s="40" t="s">
        <v>57</v>
      </c>
      <c r="C8" s="41">
        <v>3930</v>
      </c>
      <c r="E8" s="33"/>
      <c r="F8" s="33">
        <v>636069</v>
      </c>
      <c r="G8" s="33"/>
      <c r="H8" s="33">
        <v>2</v>
      </c>
      <c r="I8" s="41">
        <v>82366</v>
      </c>
      <c r="J8" s="33"/>
      <c r="K8" s="33">
        <v>8</v>
      </c>
      <c r="L8" s="33">
        <v>47853</v>
      </c>
      <c r="M8" s="33"/>
      <c r="N8" s="12">
        <v>10</v>
      </c>
      <c r="O8" s="57" t="s">
        <v>59</v>
      </c>
      <c r="P8" s="12"/>
    </row>
    <row r="9" spans="2:16" ht="14.25" customHeight="1">
      <c r="B9" s="40" t="s">
        <v>60</v>
      </c>
      <c r="C9" s="41">
        <v>27541</v>
      </c>
      <c r="E9" s="33"/>
      <c r="F9" s="33">
        <v>436407</v>
      </c>
      <c r="G9" s="33"/>
      <c r="H9" s="33">
        <v>0</v>
      </c>
      <c r="I9" s="41">
        <v>116333</v>
      </c>
      <c r="J9" s="33"/>
      <c r="K9" s="33">
        <v>25</v>
      </c>
      <c r="L9" s="33">
        <v>41398</v>
      </c>
      <c r="M9" s="33"/>
      <c r="N9" s="12">
        <v>22</v>
      </c>
      <c r="O9" s="33">
        <v>355839</v>
      </c>
      <c r="P9" s="12"/>
    </row>
    <row r="10" spans="2:16" ht="14.25" customHeight="1">
      <c r="B10" s="40" t="s">
        <v>61</v>
      </c>
      <c r="C10" s="41">
        <v>21939</v>
      </c>
      <c r="E10" s="33"/>
      <c r="F10" s="33">
        <v>326248</v>
      </c>
      <c r="G10" s="33"/>
      <c r="H10" s="33">
        <v>5</v>
      </c>
      <c r="I10" s="41">
        <v>150755</v>
      </c>
      <c r="J10" s="33"/>
      <c r="K10" s="33">
        <v>68</v>
      </c>
      <c r="L10" s="33">
        <v>53398</v>
      </c>
      <c r="M10" s="33"/>
      <c r="N10" s="12">
        <v>14</v>
      </c>
      <c r="O10" s="33">
        <v>861191</v>
      </c>
      <c r="P10" s="12"/>
    </row>
    <row r="11" spans="2:16" ht="14.25" customHeight="1">
      <c r="B11" s="40" t="s">
        <v>68</v>
      </c>
      <c r="C11" s="41">
        <v>11035</v>
      </c>
      <c r="E11" s="33"/>
      <c r="F11" s="33">
        <v>350803</v>
      </c>
      <c r="G11" s="33"/>
      <c r="H11" s="33">
        <v>7</v>
      </c>
      <c r="I11" s="41">
        <v>149436</v>
      </c>
      <c r="J11" s="33"/>
      <c r="K11" s="33">
        <v>136</v>
      </c>
      <c r="L11" s="33">
        <v>71837</v>
      </c>
      <c r="M11" s="33"/>
      <c r="N11" s="12">
        <v>5</v>
      </c>
      <c r="O11" s="33">
        <v>655186</v>
      </c>
      <c r="P11" s="12"/>
    </row>
    <row r="12" spans="2:16" ht="15" customHeight="1">
      <c r="B12" s="40" t="s">
        <v>71</v>
      </c>
      <c r="C12" s="49">
        <v>12505</v>
      </c>
      <c r="D12" s="49"/>
      <c r="E12" s="49"/>
      <c r="F12" s="49">
        <v>230533</v>
      </c>
      <c r="G12" s="49"/>
      <c r="H12" s="49">
        <v>2</v>
      </c>
      <c r="I12" s="49">
        <v>146800</v>
      </c>
      <c r="J12" s="49"/>
      <c r="K12" s="49">
        <v>186</v>
      </c>
      <c r="L12" s="33">
        <v>82168</v>
      </c>
      <c r="M12" s="33"/>
      <c r="N12" s="12">
        <v>97</v>
      </c>
      <c r="O12" s="49">
        <v>654684</v>
      </c>
      <c r="P12" s="60"/>
    </row>
    <row r="13" spans="2:16" ht="15" customHeight="1">
      <c r="B13" s="40" t="s">
        <v>97</v>
      </c>
      <c r="C13" s="49">
        <f>SUM(C15:C36)</f>
        <v>46712</v>
      </c>
      <c r="D13" s="49"/>
      <c r="E13" s="49"/>
      <c r="F13" s="49">
        <f>SUM(F15:F36)</f>
        <v>432602</v>
      </c>
      <c r="G13" s="49"/>
      <c r="H13" s="49">
        <f>SUM(H20:H36)</f>
        <v>0</v>
      </c>
      <c r="I13" s="49">
        <f>SUM(I15:I36)</f>
        <v>163413</v>
      </c>
      <c r="J13" s="49"/>
      <c r="K13" s="49">
        <f>SUM(K15:K36)</f>
        <v>220</v>
      </c>
      <c r="L13" s="33">
        <f>SUM(L15:L36)</f>
        <v>36261</v>
      </c>
      <c r="M13" s="33"/>
      <c r="N13" s="33">
        <f>SUM(N15:N36)</f>
        <v>16</v>
      </c>
      <c r="O13" s="49">
        <f>SUM(O15:O36)</f>
        <v>497248</v>
      </c>
      <c r="P13" s="60"/>
    </row>
    <row r="14" spans="2:16" ht="10.5" customHeight="1">
      <c r="B14" s="22"/>
      <c r="C14" s="49"/>
      <c r="D14" s="49"/>
      <c r="E14" s="49"/>
      <c r="F14" s="49"/>
      <c r="G14" s="49"/>
      <c r="H14" s="49"/>
      <c r="I14" s="49"/>
      <c r="J14" s="49"/>
      <c r="K14" s="49"/>
      <c r="L14" s="33"/>
      <c r="M14" s="33"/>
      <c r="N14" s="12"/>
      <c r="O14" s="49"/>
      <c r="P14" s="60"/>
    </row>
    <row r="15" spans="2:25" ht="15.75" customHeight="1">
      <c r="B15" s="20" t="s">
        <v>72</v>
      </c>
      <c r="C15" s="49">
        <v>638</v>
      </c>
      <c r="D15" s="53">
        <f>RANK(C15,($C$15:$C$36),0)</f>
        <v>7</v>
      </c>
      <c r="E15" s="49"/>
      <c r="F15" s="49">
        <v>9161</v>
      </c>
      <c r="G15" s="53">
        <f>RANK(F15,($F$15:$F$36),0)</f>
        <v>6</v>
      </c>
      <c r="H15" s="49">
        <v>0</v>
      </c>
      <c r="I15" s="49">
        <v>158</v>
      </c>
      <c r="J15" s="53">
        <f>RANK(I15,($I$15:$I$36),0)</f>
        <v>19</v>
      </c>
      <c r="K15" s="49"/>
      <c r="L15" s="33">
        <v>31</v>
      </c>
      <c r="M15" s="55">
        <f>RANK(L15,($L$15:$L$36),0)</f>
        <v>11</v>
      </c>
      <c r="N15" s="56">
        <v>0</v>
      </c>
      <c r="O15" s="49">
        <v>0</v>
      </c>
      <c r="P15" s="62">
        <v>0</v>
      </c>
      <c r="Q15" s="31">
        <f aca="true" t="shared" si="0" ref="Q15:Q20">C15/$C$13*100</f>
        <v>1.3658160643945882</v>
      </c>
      <c r="S15" s="31">
        <f>I15/$I$13*100</f>
        <v>0.09668753403951949</v>
      </c>
      <c r="T15" s="31">
        <f>K15/$K$13*100</f>
        <v>0</v>
      </c>
      <c r="U15" s="31">
        <f>F15/$F$13*100</f>
        <v>2.117650866154109</v>
      </c>
      <c r="V15" s="31" t="e">
        <f>H15/$H$13*100</f>
        <v>#DIV/0!</v>
      </c>
      <c r="W15" s="31">
        <f>L15/$L$13*100</f>
        <v>0.08549129919196932</v>
      </c>
      <c r="X15" s="31">
        <f>N15/$N$13*100</f>
        <v>0</v>
      </c>
      <c r="Y15" s="31">
        <f>O15/$O$13*100</f>
        <v>0</v>
      </c>
    </row>
    <row r="16" spans="2:25" ht="15.75" customHeight="1">
      <c r="B16" s="19" t="s">
        <v>41</v>
      </c>
      <c r="C16" s="49">
        <v>0</v>
      </c>
      <c r="D16" s="49">
        <v>0</v>
      </c>
      <c r="E16" s="49"/>
      <c r="F16" s="49">
        <v>0</v>
      </c>
      <c r="G16" s="52">
        <v>0</v>
      </c>
      <c r="H16" s="49">
        <v>0</v>
      </c>
      <c r="I16" s="49">
        <v>0</v>
      </c>
      <c r="J16" s="52">
        <v>0</v>
      </c>
      <c r="K16" s="49"/>
      <c r="L16" s="33">
        <v>0</v>
      </c>
      <c r="M16" s="52">
        <v>0</v>
      </c>
      <c r="N16" s="56">
        <v>0</v>
      </c>
      <c r="O16" s="49">
        <v>0</v>
      </c>
      <c r="P16" s="62">
        <v>0</v>
      </c>
      <c r="Q16" s="31">
        <f t="shared" si="0"/>
        <v>0</v>
      </c>
      <c r="S16" s="31">
        <f>I16/$I$13*100</f>
        <v>0</v>
      </c>
      <c r="T16" s="31">
        <f>K16/$K$13*100</f>
        <v>0</v>
      </c>
      <c r="U16" s="31">
        <f>F16/$F$13*100</f>
        <v>0</v>
      </c>
      <c r="V16" s="31" t="e">
        <f>H16/$H$13*100</f>
        <v>#DIV/0!</v>
      </c>
      <c r="W16" s="31">
        <f>L16/$L$13*100</f>
        <v>0</v>
      </c>
      <c r="X16" s="31">
        <f>N16/$N$13*100</f>
        <v>0</v>
      </c>
      <c r="Y16" s="31">
        <f>O16/$O$13*100</f>
        <v>0</v>
      </c>
    </row>
    <row r="17" spans="2:25" ht="15.75" customHeight="1">
      <c r="B17" s="47" t="s">
        <v>38</v>
      </c>
      <c r="C17" s="49">
        <v>2900</v>
      </c>
      <c r="D17" s="53">
        <f>RANK(C17,($C$15:$C$36),0)</f>
        <v>3</v>
      </c>
      <c r="E17" s="49"/>
      <c r="F17" s="49">
        <v>163412</v>
      </c>
      <c r="G17" s="53">
        <f>RANK(F17,($F$15:$F$36),0)</f>
        <v>1</v>
      </c>
      <c r="H17" s="49">
        <v>0</v>
      </c>
      <c r="I17" s="49">
        <v>10447</v>
      </c>
      <c r="J17" s="53">
        <f>RANK(I17,($I$15:$I$36),0)</f>
        <v>6</v>
      </c>
      <c r="K17" s="49">
        <v>18</v>
      </c>
      <c r="L17" s="33">
        <v>25</v>
      </c>
      <c r="M17" s="55">
        <f>RANK(L17,($L$15:$L$36),0)</f>
        <v>13</v>
      </c>
      <c r="N17" s="56">
        <v>0</v>
      </c>
      <c r="O17" s="49">
        <v>0</v>
      </c>
      <c r="P17" s="62">
        <v>0</v>
      </c>
      <c r="Q17" s="31">
        <f t="shared" si="0"/>
        <v>6.2082548381572185</v>
      </c>
      <c r="S17" s="31">
        <f>I17/$I$13*100</f>
        <v>6.3930042285497475</v>
      </c>
      <c r="T17" s="31">
        <f>K17/$K$13*100</f>
        <v>8.181818181818182</v>
      </c>
      <c r="U17" s="31">
        <f>F17/$F$13*100</f>
        <v>37.77421278681097</v>
      </c>
      <c r="V17" s="31" t="e">
        <f>H17/$H$13*100</f>
        <v>#DIV/0!</v>
      </c>
      <c r="W17" s="31">
        <f>L17/$L$13*100</f>
        <v>0.0689445961225559</v>
      </c>
      <c r="X17" s="31">
        <f>N17/$N$13*100</f>
        <v>0</v>
      </c>
      <c r="Y17" s="31">
        <f>O17/$O$13*100</f>
        <v>0</v>
      </c>
    </row>
    <row r="18" spans="2:25" ht="15.75" customHeight="1">
      <c r="B18" s="19" t="s">
        <v>40</v>
      </c>
      <c r="C18" s="49">
        <v>6622</v>
      </c>
      <c r="D18" s="53">
        <f>RANK(C18,($C$15:$C$36),0)</f>
        <v>2</v>
      </c>
      <c r="E18" s="49"/>
      <c r="F18" s="49">
        <v>60135</v>
      </c>
      <c r="G18" s="53">
        <f>RANK(F18,($F$15:$F$36),0)</f>
        <v>4</v>
      </c>
      <c r="H18" s="49">
        <v>0</v>
      </c>
      <c r="I18" s="49">
        <v>28791</v>
      </c>
      <c r="J18" s="53">
        <f aca="true" t="shared" si="1" ref="J18:J35">RANK(I18,($I$15:$I$36),0)</f>
        <v>2</v>
      </c>
      <c r="K18" s="49">
        <v>41</v>
      </c>
      <c r="L18" s="33">
        <v>8989</v>
      </c>
      <c r="M18" s="55">
        <f>RANK(L18,($L$15:$L$36),0)</f>
        <v>3</v>
      </c>
      <c r="N18" s="12">
        <v>2</v>
      </c>
      <c r="O18" s="49">
        <v>108656</v>
      </c>
      <c r="P18" s="61">
        <f>RANK(O18,($O$18:$O$36),0)</f>
        <v>2</v>
      </c>
      <c r="Q18" s="31">
        <f t="shared" si="0"/>
        <v>14.176228806302449</v>
      </c>
      <c r="S18" s="31">
        <f>I18/$I$13*100</f>
        <v>17.618549319821554</v>
      </c>
      <c r="T18" s="31">
        <f>K18/$K$13*100</f>
        <v>18.636363636363637</v>
      </c>
      <c r="U18" s="31">
        <f>F18/$F$13*100</f>
        <v>13.90076791138275</v>
      </c>
      <c r="V18" s="31" t="e">
        <f>H18/$H$13*100</f>
        <v>#DIV/0!</v>
      </c>
      <c r="W18" s="31">
        <f>L18/$L$13*100</f>
        <v>24.789718981826205</v>
      </c>
      <c r="X18" s="31">
        <f>N18/$N$13*100</f>
        <v>12.5</v>
      </c>
      <c r="Y18" s="31">
        <f>O18/$O$13*100</f>
        <v>21.851470493596757</v>
      </c>
    </row>
    <row r="19" spans="2:25" ht="15.75" customHeight="1">
      <c r="B19" s="19" t="s">
        <v>42</v>
      </c>
      <c r="C19" s="49">
        <v>180</v>
      </c>
      <c r="D19" s="53">
        <f>RANK(C19,($C$15:$C$36),0)</f>
        <v>9</v>
      </c>
      <c r="E19" s="49"/>
      <c r="F19" s="49">
        <v>74414</v>
      </c>
      <c r="G19" s="53">
        <f>RANK(F19,($F$15:$F$36),0)</f>
        <v>3</v>
      </c>
      <c r="H19" s="49">
        <v>0</v>
      </c>
      <c r="I19" s="49">
        <v>11025</v>
      </c>
      <c r="J19" s="53">
        <f t="shared" si="1"/>
        <v>5</v>
      </c>
      <c r="K19" s="49"/>
      <c r="L19" s="33">
        <v>637</v>
      </c>
      <c r="M19" s="55">
        <f>RANK(L19,($L$15:$L$36),0)</f>
        <v>6</v>
      </c>
      <c r="N19" s="56">
        <v>0</v>
      </c>
      <c r="O19" s="49">
        <v>98500</v>
      </c>
      <c r="P19" s="61">
        <f>RANK(O19,($O$18:$O$36),0)</f>
        <v>3</v>
      </c>
      <c r="Q19" s="31">
        <f t="shared" si="0"/>
        <v>0.38533995547182737</v>
      </c>
      <c r="S19" s="31">
        <f>I19/$I$13*100</f>
        <v>6.746709258137358</v>
      </c>
      <c r="T19" s="31">
        <f>K19/$K$13*100</f>
        <v>0</v>
      </c>
      <c r="U19" s="31">
        <f>F19/$F$13*100</f>
        <v>17.20149236480645</v>
      </c>
      <c r="V19" s="31" t="e">
        <f>H19/$H$13*100</f>
        <v>#DIV/0!</v>
      </c>
      <c r="W19" s="31">
        <f>L19/$L$13*100</f>
        <v>1.7567083092027247</v>
      </c>
      <c r="X19" s="31">
        <f>N19/$N$13*100</f>
        <v>0</v>
      </c>
      <c r="Y19" s="31">
        <f>O19/$O$13*100</f>
        <v>19.809028895038292</v>
      </c>
    </row>
    <row r="20" spans="2:25" ht="15.75" customHeight="1">
      <c r="B20" s="19" t="s">
        <v>24</v>
      </c>
      <c r="C20" s="48">
        <v>0</v>
      </c>
      <c r="D20" s="52">
        <v>0</v>
      </c>
      <c r="E20" s="48">
        <v>0</v>
      </c>
      <c r="F20" s="48">
        <v>0</v>
      </c>
      <c r="G20" s="52">
        <v>0</v>
      </c>
      <c r="H20" s="52">
        <v>0</v>
      </c>
      <c r="I20" s="52">
        <v>3782</v>
      </c>
      <c r="J20" s="53">
        <f t="shared" si="1"/>
        <v>11</v>
      </c>
      <c r="K20" s="52">
        <v>0</v>
      </c>
      <c r="L20" s="54">
        <v>3763</v>
      </c>
      <c r="M20" s="55">
        <f>RANK(L20,($L$15:$L$36),0)</f>
        <v>4</v>
      </c>
      <c r="N20" s="56">
        <v>0</v>
      </c>
      <c r="O20" s="52">
        <v>0</v>
      </c>
      <c r="P20" s="62">
        <v>0</v>
      </c>
      <c r="Q20" s="31">
        <f t="shared" si="0"/>
        <v>0</v>
      </c>
      <c r="R20" s="31" t="e">
        <f aca="true" t="shared" si="2" ref="R20:R36">E20/$E$7*100</f>
        <v>#DIV/0!</v>
      </c>
      <c r="S20" s="31">
        <f aca="true" t="shared" si="3" ref="S20:S36">I20/$I$13*100</f>
        <v>2.3143813527687516</v>
      </c>
      <c r="T20" s="31">
        <f aca="true" t="shared" si="4" ref="T20:T36">K20/$K$13*100</f>
        <v>0</v>
      </c>
      <c r="U20" s="31">
        <f aca="true" t="shared" si="5" ref="U20:U36">F20/$F$13*100</f>
        <v>0</v>
      </c>
      <c r="V20" s="31" t="e">
        <f aca="true" t="shared" si="6" ref="V20:V36">H20/$H$13*100</f>
        <v>#DIV/0!</v>
      </c>
      <c r="W20" s="31">
        <f aca="true" t="shared" si="7" ref="W20:W36">L20/$L$13*100</f>
        <v>10.377540608367116</v>
      </c>
      <c r="X20" s="31">
        <f aca="true" t="shared" si="8" ref="X20:X36">N20/$N$13*100</f>
        <v>0</v>
      </c>
      <c r="Y20" s="31">
        <f aca="true" t="shared" si="9" ref="Y20:Y36">O20/$O$13*100</f>
        <v>0</v>
      </c>
    </row>
    <row r="21" spans="2:25" ht="15.75" customHeight="1">
      <c r="B21" s="19" t="s">
        <v>25</v>
      </c>
      <c r="C21" s="48">
        <v>1765</v>
      </c>
      <c r="D21" s="53">
        <f>RANK(C21,($C$15:$C$36),0)</f>
        <v>4</v>
      </c>
      <c r="E21" s="48">
        <v>0</v>
      </c>
      <c r="F21" s="48">
        <v>0</v>
      </c>
      <c r="G21" s="52">
        <v>0</v>
      </c>
      <c r="H21" s="52">
        <v>0</v>
      </c>
      <c r="I21" s="52">
        <v>5285</v>
      </c>
      <c r="J21" s="53">
        <f t="shared" si="1"/>
        <v>10</v>
      </c>
      <c r="K21" s="52">
        <v>0</v>
      </c>
      <c r="L21" s="54">
        <v>0</v>
      </c>
      <c r="M21" s="52">
        <v>0</v>
      </c>
      <c r="N21" s="56">
        <v>0</v>
      </c>
      <c r="O21" s="52">
        <v>70200</v>
      </c>
      <c r="P21" s="61">
        <f>RANK(O21,($O$18:$O$36),0)</f>
        <v>4</v>
      </c>
      <c r="Q21" s="31">
        <f aca="true" t="shared" si="10" ref="Q21:Q36">C21/$C$13*100</f>
        <v>3.778472341154307</v>
      </c>
      <c r="R21" s="31" t="e">
        <f t="shared" si="2"/>
        <v>#DIV/0!</v>
      </c>
      <c r="S21" s="31">
        <f t="shared" si="3"/>
        <v>3.2341368189801303</v>
      </c>
      <c r="T21" s="31">
        <f t="shared" si="4"/>
        <v>0</v>
      </c>
      <c r="U21" s="31">
        <f t="shared" si="5"/>
        <v>0</v>
      </c>
      <c r="V21" s="31" t="e">
        <f t="shared" si="6"/>
        <v>#DIV/0!</v>
      </c>
      <c r="W21" s="31">
        <f t="shared" si="7"/>
        <v>0</v>
      </c>
      <c r="X21" s="31">
        <f t="shared" si="8"/>
        <v>0</v>
      </c>
      <c r="Y21" s="31">
        <f t="shared" si="9"/>
        <v>14.117703841946073</v>
      </c>
    </row>
    <row r="22" spans="2:25" ht="15.75" customHeight="1">
      <c r="B22" s="19" t="s">
        <v>26</v>
      </c>
      <c r="C22" s="48">
        <v>1455</v>
      </c>
      <c r="D22" s="53">
        <f>RANK(C22,($C$15:$C$36),0)</f>
        <v>5</v>
      </c>
      <c r="E22" s="48">
        <v>0</v>
      </c>
      <c r="F22" s="48">
        <v>0</v>
      </c>
      <c r="G22" s="52">
        <v>0</v>
      </c>
      <c r="H22" s="52">
        <v>0</v>
      </c>
      <c r="I22" s="52">
        <v>1693</v>
      </c>
      <c r="J22" s="53">
        <f t="shared" si="1"/>
        <v>15</v>
      </c>
      <c r="K22" s="52">
        <v>0</v>
      </c>
      <c r="L22" s="54">
        <v>0</v>
      </c>
      <c r="M22" s="52">
        <v>0</v>
      </c>
      <c r="N22" s="56">
        <v>0</v>
      </c>
      <c r="O22" s="52">
        <v>2600</v>
      </c>
      <c r="P22" s="61">
        <f>RANK(O22,($O$18:$O$36),0)</f>
        <v>12</v>
      </c>
      <c r="Q22" s="31">
        <f t="shared" si="10"/>
        <v>3.1148313067306046</v>
      </c>
      <c r="R22" s="31" t="e">
        <f t="shared" si="2"/>
        <v>#DIV/0!</v>
      </c>
      <c r="S22" s="31">
        <f t="shared" si="3"/>
        <v>1.0360252856259906</v>
      </c>
      <c r="T22" s="31">
        <f t="shared" si="4"/>
        <v>0</v>
      </c>
      <c r="U22" s="31">
        <f t="shared" si="5"/>
        <v>0</v>
      </c>
      <c r="V22" s="31" t="e">
        <f t="shared" si="6"/>
        <v>#DIV/0!</v>
      </c>
      <c r="W22" s="31">
        <f t="shared" si="7"/>
        <v>0</v>
      </c>
      <c r="X22" s="31">
        <f t="shared" si="8"/>
        <v>0</v>
      </c>
      <c r="Y22" s="31">
        <f t="shared" si="9"/>
        <v>0.5228779200720768</v>
      </c>
    </row>
    <row r="23" spans="2:25" ht="15.75" customHeight="1">
      <c r="B23" s="19" t="s">
        <v>27</v>
      </c>
      <c r="C23" s="48">
        <v>0</v>
      </c>
      <c r="D23" s="52">
        <v>0</v>
      </c>
      <c r="E23" s="48">
        <v>0</v>
      </c>
      <c r="F23" s="48">
        <v>0</v>
      </c>
      <c r="G23" s="52">
        <v>0</v>
      </c>
      <c r="H23" s="52">
        <v>0</v>
      </c>
      <c r="I23" s="52">
        <v>6149</v>
      </c>
      <c r="J23" s="53">
        <f t="shared" si="1"/>
        <v>9</v>
      </c>
      <c r="K23" s="52">
        <v>0</v>
      </c>
      <c r="L23" s="54">
        <v>0</v>
      </c>
      <c r="M23" s="52">
        <v>0</v>
      </c>
      <c r="N23" s="56">
        <v>0</v>
      </c>
      <c r="O23" s="52">
        <v>0</v>
      </c>
      <c r="P23" s="62">
        <v>0</v>
      </c>
      <c r="Q23" s="31">
        <f t="shared" si="10"/>
        <v>0</v>
      </c>
      <c r="R23" s="31" t="e">
        <f t="shared" si="2"/>
        <v>#DIV/0!</v>
      </c>
      <c r="S23" s="31">
        <f t="shared" si="3"/>
        <v>3.762858524107629</v>
      </c>
      <c r="T23" s="31">
        <f t="shared" si="4"/>
        <v>0</v>
      </c>
      <c r="U23" s="31">
        <f t="shared" si="5"/>
        <v>0</v>
      </c>
      <c r="V23" s="31" t="e">
        <f t="shared" si="6"/>
        <v>#DIV/0!</v>
      </c>
      <c r="W23" s="31">
        <f t="shared" si="7"/>
        <v>0</v>
      </c>
      <c r="X23" s="31">
        <f t="shared" si="8"/>
        <v>0</v>
      </c>
      <c r="Y23" s="31">
        <f t="shared" si="9"/>
        <v>0</v>
      </c>
    </row>
    <row r="24" spans="2:25" ht="15.75" customHeight="1">
      <c r="B24" s="19" t="s">
        <v>28</v>
      </c>
      <c r="C24" s="48">
        <v>0</v>
      </c>
      <c r="D24" s="52">
        <v>0</v>
      </c>
      <c r="E24" s="48">
        <v>0</v>
      </c>
      <c r="F24" s="48">
        <v>0</v>
      </c>
      <c r="G24" s="52">
        <v>0</v>
      </c>
      <c r="H24" s="52">
        <v>0</v>
      </c>
      <c r="I24" s="52">
        <v>22079</v>
      </c>
      <c r="J24" s="53">
        <f t="shared" si="1"/>
        <v>3</v>
      </c>
      <c r="K24" s="52">
        <v>1</v>
      </c>
      <c r="L24" s="54">
        <v>0</v>
      </c>
      <c r="M24" s="52">
        <v>0</v>
      </c>
      <c r="N24" s="56">
        <v>0</v>
      </c>
      <c r="O24" s="52">
        <v>0</v>
      </c>
      <c r="P24" s="62">
        <v>0</v>
      </c>
      <c r="Q24" s="31">
        <f t="shared" si="10"/>
        <v>0</v>
      </c>
      <c r="R24" s="31" t="e">
        <f t="shared" si="2"/>
        <v>#DIV/0!</v>
      </c>
      <c r="S24" s="31">
        <f t="shared" si="3"/>
        <v>13.511164962395892</v>
      </c>
      <c r="T24" s="31">
        <f t="shared" si="4"/>
        <v>0.45454545454545453</v>
      </c>
      <c r="U24" s="31">
        <f t="shared" si="5"/>
        <v>0</v>
      </c>
      <c r="V24" s="31" t="e">
        <f t="shared" si="6"/>
        <v>#DIV/0!</v>
      </c>
      <c r="W24" s="31">
        <f t="shared" si="7"/>
        <v>0</v>
      </c>
      <c r="X24" s="31">
        <f t="shared" si="8"/>
        <v>0</v>
      </c>
      <c r="Y24" s="31">
        <f t="shared" si="9"/>
        <v>0</v>
      </c>
    </row>
    <row r="25" spans="2:25" ht="15.75" customHeight="1">
      <c r="B25" s="19" t="s">
        <v>29</v>
      </c>
      <c r="C25" s="48">
        <v>0</v>
      </c>
      <c r="D25" s="52">
        <v>0</v>
      </c>
      <c r="E25" s="48">
        <v>0</v>
      </c>
      <c r="F25" s="48">
        <v>2095</v>
      </c>
      <c r="G25" s="53">
        <f>RANK(F25,($F$15:$F$36),0)</f>
        <v>9</v>
      </c>
      <c r="H25" s="52">
        <v>0</v>
      </c>
      <c r="I25" s="52">
        <v>2582</v>
      </c>
      <c r="J25" s="53">
        <f t="shared" si="1"/>
        <v>13</v>
      </c>
      <c r="K25" s="52">
        <v>0</v>
      </c>
      <c r="L25" s="54">
        <v>550</v>
      </c>
      <c r="M25" s="55">
        <f aca="true" t="shared" si="11" ref="M25:M34">RANK(L25,($L$15:$L$36),0)</f>
        <v>7</v>
      </c>
      <c r="N25" s="56">
        <v>0</v>
      </c>
      <c r="O25" s="52">
        <v>13832</v>
      </c>
      <c r="P25" s="61">
        <f>RANK(O25,($O$18:$O$36),0)</f>
        <v>6</v>
      </c>
      <c r="Q25" s="31">
        <f t="shared" si="10"/>
        <v>0</v>
      </c>
      <c r="R25" s="31" t="e">
        <f t="shared" si="2"/>
        <v>#DIV/0!</v>
      </c>
      <c r="S25" s="31">
        <f t="shared" si="3"/>
        <v>1.5800456512027807</v>
      </c>
      <c r="T25" s="31">
        <f t="shared" si="4"/>
        <v>0</v>
      </c>
      <c r="U25" s="31">
        <f t="shared" si="5"/>
        <v>0.4842788521550987</v>
      </c>
      <c r="V25" s="31" t="e">
        <f t="shared" si="6"/>
        <v>#DIV/0!</v>
      </c>
      <c r="W25" s="31">
        <f t="shared" si="7"/>
        <v>1.5167811146962302</v>
      </c>
      <c r="X25" s="31">
        <f t="shared" si="8"/>
        <v>0</v>
      </c>
      <c r="Y25" s="31">
        <f t="shared" si="9"/>
        <v>2.781710534783448</v>
      </c>
    </row>
    <row r="26" spans="2:25" ht="15.75" customHeight="1">
      <c r="B26" s="19" t="s">
        <v>30</v>
      </c>
      <c r="C26" s="48">
        <v>0</v>
      </c>
      <c r="D26" s="52">
        <v>0</v>
      </c>
      <c r="E26" s="48">
        <v>0</v>
      </c>
      <c r="F26" s="48">
        <v>10300</v>
      </c>
      <c r="G26" s="53">
        <f>RANK(F26,($F$15:$F$36),0)</f>
        <v>5</v>
      </c>
      <c r="H26" s="52">
        <v>0</v>
      </c>
      <c r="I26" s="52">
        <v>7144</v>
      </c>
      <c r="J26" s="53">
        <f t="shared" si="1"/>
        <v>8</v>
      </c>
      <c r="K26" s="52">
        <v>11</v>
      </c>
      <c r="L26" s="54">
        <v>445</v>
      </c>
      <c r="M26" s="55">
        <f t="shared" si="11"/>
        <v>8</v>
      </c>
      <c r="N26" s="56">
        <v>0</v>
      </c>
      <c r="O26" s="52">
        <v>134780</v>
      </c>
      <c r="P26" s="61">
        <f>RANK(O26,($O$18:$O$36),0)</f>
        <v>1</v>
      </c>
      <c r="Q26" s="31">
        <f t="shared" si="10"/>
        <v>0</v>
      </c>
      <c r="R26" s="31" t="e">
        <f t="shared" si="2"/>
        <v>#DIV/0!</v>
      </c>
      <c r="S26" s="31">
        <f t="shared" si="3"/>
        <v>4.371745209989413</v>
      </c>
      <c r="T26" s="31">
        <f t="shared" si="4"/>
        <v>5</v>
      </c>
      <c r="U26" s="31">
        <f t="shared" si="5"/>
        <v>2.3809413733639695</v>
      </c>
      <c r="V26" s="31" t="e">
        <f t="shared" si="6"/>
        <v>#DIV/0!</v>
      </c>
      <c r="W26" s="31">
        <f t="shared" si="7"/>
        <v>1.2272138109814952</v>
      </c>
      <c r="X26" s="31">
        <f t="shared" si="8"/>
        <v>0</v>
      </c>
      <c r="Y26" s="31">
        <f t="shared" si="9"/>
        <v>27.105186948967113</v>
      </c>
    </row>
    <row r="27" spans="2:25" ht="15.75" customHeight="1">
      <c r="B27" s="19" t="s">
        <v>31</v>
      </c>
      <c r="C27" s="48">
        <v>31880</v>
      </c>
      <c r="D27" s="53">
        <f>RANK(C27,($C$15:$C$36),0)</f>
        <v>1</v>
      </c>
      <c r="E27" s="48">
        <v>0</v>
      </c>
      <c r="F27" s="48">
        <v>7600</v>
      </c>
      <c r="G27" s="53">
        <f>RANK(F27,($F$15:$F$36),0)</f>
        <v>7</v>
      </c>
      <c r="H27" s="52">
        <v>0</v>
      </c>
      <c r="I27" s="52">
        <v>29203</v>
      </c>
      <c r="J27" s="53">
        <f t="shared" si="1"/>
        <v>1</v>
      </c>
      <c r="K27" s="52">
        <v>136</v>
      </c>
      <c r="L27" s="54">
        <v>10540</v>
      </c>
      <c r="M27" s="55">
        <f t="shared" si="11"/>
        <v>1</v>
      </c>
      <c r="N27" s="56">
        <v>14</v>
      </c>
      <c r="O27" s="52">
        <v>0</v>
      </c>
      <c r="P27" s="62">
        <v>0</v>
      </c>
      <c r="Q27" s="31">
        <f t="shared" si="10"/>
        <v>68.24798766912143</v>
      </c>
      <c r="R27" s="31" t="e">
        <f t="shared" si="2"/>
        <v>#DIV/0!</v>
      </c>
      <c r="S27" s="31">
        <f t="shared" si="3"/>
        <v>17.870671244025875</v>
      </c>
      <c r="T27" s="31">
        <f t="shared" si="4"/>
        <v>61.81818181818181</v>
      </c>
      <c r="U27" s="31">
        <f t="shared" si="5"/>
        <v>1.7568111104433175</v>
      </c>
      <c r="V27" s="31" t="e">
        <f t="shared" si="6"/>
        <v>#DIV/0!</v>
      </c>
      <c r="W27" s="31">
        <f t="shared" si="7"/>
        <v>29.067041725269572</v>
      </c>
      <c r="X27" s="31">
        <f t="shared" si="8"/>
        <v>87.5</v>
      </c>
      <c r="Y27" s="31">
        <f t="shared" si="9"/>
        <v>0</v>
      </c>
    </row>
    <row r="28" spans="2:25" ht="15.75" customHeight="1">
      <c r="B28" s="19" t="s">
        <v>32</v>
      </c>
      <c r="C28" s="48">
        <v>0</v>
      </c>
      <c r="D28" s="52">
        <v>0</v>
      </c>
      <c r="E28" s="48">
        <v>0</v>
      </c>
      <c r="F28" s="48">
        <v>99279</v>
      </c>
      <c r="G28" s="53">
        <f>RANK(F28,($F$15:$F$36),0)</f>
        <v>2</v>
      </c>
      <c r="H28" s="52">
        <v>0</v>
      </c>
      <c r="I28" s="52">
        <v>19736</v>
      </c>
      <c r="J28" s="53">
        <f t="shared" si="1"/>
        <v>4</v>
      </c>
      <c r="K28" s="52">
        <v>1</v>
      </c>
      <c r="L28" s="54">
        <v>10090</v>
      </c>
      <c r="M28" s="55">
        <f t="shared" si="11"/>
        <v>2</v>
      </c>
      <c r="N28" s="56">
        <v>0</v>
      </c>
      <c r="O28" s="52">
        <v>6290</v>
      </c>
      <c r="P28" s="61">
        <f>RANK(O28,($O$18:$O$36),0)</f>
        <v>11</v>
      </c>
      <c r="Q28" s="31">
        <f t="shared" si="10"/>
        <v>0</v>
      </c>
      <c r="R28" s="31" t="e">
        <f t="shared" si="2"/>
        <v>#DIV/0!</v>
      </c>
      <c r="S28" s="31">
        <f t="shared" si="3"/>
        <v>12.077374505088335</v>
      </c>
      <c r="T28" s="31">
        <f t="shared" si="4"/>
        <v>0.45454545454545453</v>
      </c>
      <c r="U28" s="31">
        <f t="shared" si="5"/>
        <v>22.949269767592384</v>
      </c>
      <c r="V28" s="31" t="e">
        <f t="shared" si="6"/>
        <v>#DIV/0!</v>
      </c>
      <c r="W28" s="31">
        <f t="shared" si="7"/>
        <v>27.826038995063566</v>
      </c>
      <c r="X28" s="31">
        <f t="shared" si="8"/>
        <v>0</v>
      </c>
      <c r="Y28" s="31">
        <f t="shared" si="9"/>
        <v>1.2649623527897547</v>
      </c>
    </row>
    <row r="29" spans="2:25" ht="15.75" customHeight="1">
      <c r="B29" s="19" t="s">
        <v>33</v>
      </c>
      <c r="C29" s="48">
        <v>0</v>
      </c>
      <c r="D29" s="52">
        <v>0</v>
      </c>
      <c r="E29" s="48">
        <v>0</v>
      </c>
      <c r="F29" s="48">
        <v>0</v>
      </c>
      <c r="G29" s="52">
        <v>0</v>
      </c>
      <c r="H29" s="52">
        <v>0</v>
      </c>
      <c r="I29" s="52">
        <v>415</v>
      </c>
      <c r="J29" s="53">
        <f t="shared" si="1"/>
        <v>18</v>
      </c>
      <c r="K29" s="52">
        <v>0</v>
      </c>
      <c r="L29" s="54">
        <v>30</v>
      </c>
      <c r="M29" s="55">
        <f t="shared" si="11"/>
        <v>12</v>
      </c>
      <c r="N29" s="56">
        <v>0</v>
      </c>
      <c r="O29" s="52">
        <v>7549</v>
      </c>
      <c r="P29" s="61">
        <f>RANK(O29,($O$18:$O$36),0)</f>
        <v>8</v>
      </c>
      <c r="Q29" s="31">
        <f t="shared" si="10"/>
        <v>0</v>
      </c>
      <c r="R29" s="31" t="e">
        <f t="shared" si="2"/>
        <v>#DIV/0!</v>
      </c>
      <c r="S29" s="31">
        <f t="shared" si="3"/>
        <v>0.25395776345823157</v>
      </c>
      <c r="T29" s="31">
        <f t="shared" si="4"/>
        <v>0</v>
      </c>
      <c r="U29" s="31">
        <f t="shared" si="5"/>
        <v>0</v>
      </c>
      <c r="V29" s="31" t="e">
        <f t="shared" si="6"/>
        <v>#DIV/0!</v>
      </c>
      <c r="W29" s="31">
        <f t="shared" si="7"/>
        <v>0.08273351534706709</v>
      </c>
      <c r="X29" s="31">
        <f t="shared" si="8"/>
        <v>0</v>
      </c>
      <c r="Y29" s="31">
        <f t="shared" si="9"/>
        <v>1.5181559302400414</v>
      </c>
    </row>
    <row r="30" spans="2:25" ht="15.75" customHeight="1">
      <c r="B30" s="19" t="s">
        <v>34</v>
      </c>
      <c r="C30" s="48">
        <v>0</v>
      </c>
      <c r="D30" s="52">
        <v>0</v>
      </c>
      <c r="E30" s="48">
        <v>0</v>
      </c>
      <c r="F30" s="48">
        <v>0</v>
      </c>
      <c r="G30" s="52">
        <v>0</v>
      </c>
      <c r="H30" s="52">
        <v>0</v>
      </c>
      <c r="I30" s="52">
        <v>8378</v>
      </c>
      <c r="J30" s="53">
        <f t="shared" si="1"/>
        <v>7</v>
      </c>
      <c r="K30" s="52">
        <v>7</v>
      </c>
      <c r="L30" s="54">
        <v>917</v>
      </c>
      <c r="M30" s="55">
        <f t="shared" si="11"/>
        <v>5</v>
      </c>
      <c r="N30" s="56">
        <v>0</v>
      </c>
      <c r="O30" s="52">
        <v>0</v>
      </c>
      <c r="P30" s="62">
        <v>0</v>
      </c>
      <c r="Q30" s="31">
        <f t="shared" si="10"/>
        <v>0</v>
      </c>
      <c r="R30" s="31" t="e">
        <f t="shared" si="2"/>
        <v>#DIV/0!</v>
      </c>
      <c r="S30" s="31">
        <f t="shared" si="3"/>
        <v>5.12688708976642</v>
      </c>
      <c r="T30" s="31">
        <f t="shared" si="4"/>
        <v>3.1818181818181817</v>
      </c>
      <c r="U30" s="31">
        <f t="shared" si="5"/>
        <v>0</v>
      </c>
      <c r="V30" s="31" t="e">
        <f t="shared" si="6"/>
        <v>#DIV/0!</v>
      </c>
      <c r="W30" s="31">
        <f t="shared" si="7"/>
        <v>2.5288877857753507</v>
      </c>
      <c r="X30" s="31">
        <f t="shared" si="8"/>
        <v>0</v>
      </c>
      <c r="Y30" s="31">
        <f t="shared" si="9"/>
        <v>0</v>
      </c>
    </row>
    <row r="31" spans="2:25" ht="15.75" customHeight="1">
      <c r="B31" s="19" t="s">
        <v>35</v>
      </c>
      <c r="C31" s="48">
        <v>0</v>
      </c>
      <c r="D31" s="52">
        <v>0</v>
      </c>
      <c r="E31" s="48">
        <v>0</v>
      </c>
      <c r="F31" s="48">
        <v>606</v>
      </c>
      <c r="G31" s="53">
        <f>RANK(F31,($F$15:$F$36),0)</f>
        <v>10</v>
      </c>
      <c r="H31" s="52">
        <v>0</v>
      </c>
      <c r="I31" s="52">
        <v>3209</v>
      </c>
      <c r="J31" s="53">
        <f t="shared" si="1"/>
        <v>12</v>
      </c>
      <c r="K31" s="52">
        <v>3</v>
      </c>
      <c r="L31" s="54">
        <v>0</v>
      </c>
      <c r="M31" s="52">
        <v>0</v>
      </c>
      <c r="N31" s="56">
        <v>0</v>
      </c>
      <c r="O31" s="52">
        <v>6932</v>
      </c>
      <c r="P31" s="61">
        <f>RANK(O31,($O$18:$O$36),0)</f>
        <v>10</v>
      </c>
      <c r="Q31" s="31">
        <f t="shared" si="10"/>
        <v>0</v>
      </c>
      <c r="R31" s="31" t="e">
        <f t="shared" si="2"/>
        <v>#DIV/0!</v>
      </c>
      <c r="S31" s="31">
        <f t="shared" si="3"/>
        <v>1.9637360552710006</v>
      </c>
      <c r="T31" s="31">
        <f t="shared" si="4"/>
        <v>1.3636363636363635</v>
      </c>
      <c r="U31" s="31">
        <f t="shared" si="5"/>
        <v>0.14008257012219083</v>
      </c>
      <c r="V31" s="31" t="e">
        <f t="shared" si="6"/>
        <v>#DIV/0!</v>
      </c>
      <c r="W31" s="31">
        <f t="shared" si="7"/>
        <v>0</v>
      </c>
      <c r="X31" s="31">
        <f t="shared" si="8"/>
        <v>0</v>
      </c>
      <c r="Y31" s="31">
        <f t="shared" si="9"/>
        <v>1.3940729776690908</v>
      </c>
    </row>
    <row r="32" spans="2:25" ht="15.75" customHeight="1">
      <c r="B32" s="19" t="s">
        <v>36</v>
      </c>
      <c r="C32" s="48">
        <v>0</v>
      </c>
      <c r="D32" s="52">
        <v>0</v>
      </c>
      <c r="E32" s="48">
        <v>0</v>
      </c>
      <c r="F32" s="48">
        <v>0</v>
      </c>
      <c r="G32" s="52">
        <v>0</v>
      </c>
      <c r="H32" s="52">
        <v>0</v>
      </c>
      <c r="I32" s="52">
        <v>1934</v>
      </c>
      <c r="J32" s="53">
        <f t="shared" si="1"/>
        <v>14</v>
      </c>
      <c r="K32" s="52">
        <v>0</v>
      </c>
      <c r="L32" s="54">
        <v>73</v>
      </c>
      <c r="M32" s="55">
        <f t="shared" si="11"/>
        <v>10</v>
      </c>
      <c r="N32" s="56">
        <v>0</v>
      </c>
      <c r="O32" s="52">
        <v>2300</v>
      </c>
      <c r="P32" s="61">
        <f>RANK(O32,($O$18:$O$36),0)</f>
        <v>13</v>
      </c>
      <c r="Q32" s="31">
        <f t="shared" si="10"/>
        <v>0</v>
      </c>
      <c r="R32" s="31" t="e">
        <f t="shared" si="2"/>
        <v>#DIV/0!</v>
      </c>
      <c r="S32" s="31">
        <f t="shared" si="3"/>
        <v>1.1835043723571563</v>
      </c>
      <c r="T32" s="31">
        <f t="shared" si="4"/>
        <v>0</v>
      </c>
      <c r="U32" s="31">
        <f t="shared" si="5"/>
        <v>0</v>
      </c>
      <c r="V32" s="31" t="e">
        <f t="shared" si="6"/>
        <v>#DIV/0!</v>
      </c>
      <c r="W32" s="31">
        <f t="shared" si="7"/>
        <v>0.20131822067786326</v>
      </c>
      <c r="X32" s="31">
        <f t="shared" si="8"/>
        <v>0</v>
      </c>
      <c r="Y32" s="31">
        <f t="shared" si="9"/>
        <v>0.46254585237145246</v>
      </c>
    </row>
    <row r="33" spans="2:25" ht="15.75" customHeight="1">
      <c r="B33" s="19" t="s">
        <v>37</v>
      </c>
      <c r="C33" s="48">
        <v>926</v>
      </c>
      <c r="D33" s="53">
        <f>RANK(C33,($C$15:$C$36),0)</f>
        <v>6</v>
      </c>
      <c r="E33" s="48">
        <v>0</v>
      </c>
      <c r="F33" s="48">
        <v>0</v>
      </c>
      <c r="G33" s="52">
        <v>0</v>
      </c>
      <c r="H33" s="52">
        <v>0</v>
      </c>
      <c r="I33" s="52">
        <v>670</v>
      </c>
      <c r="J33" s="53">
        <f t="shared" si="1"/>
        <v>16</v>
      </c>
      <c r="K33" s="52">
        <v>2</v>
      </c>
      <c r="L33" s="54">
        <v>0</v>
      </c>
      <c r="M33" s="52">
        <v>0</v>
      </c>
      <c r="N33" s="56">
        <v>0</v>
      </c>
      <c r="O33" s="52">
        <v>8000</v>
      </c>
      <c r="P33" s="61">
        <f>RANK(O33,($O$18:$O$36),0)</f>
        <v>7</v>
      </c>
      <c r="Q33" s="31">
        <f t="shared" si="10"/>
        <v>1.9823599931495117</v>
      </c>
      <c r="R33" s="31" t="e">
        <f t="shared" si="2"/>
        <v>#DIV/0!</v>
      </c>
      <c r="S33" s="31">
        <f t="shared" si="3"/>
        <v>0.4100041000410004</v>
      </c>
      <c r="T33" s="31">
        <f t="shared" si="4"/>
        <v>0.9090909090909091</v>
      </c>
      <c r="U33" s="31">
        <f t="shared" si="5"/>
        <v>0</v>
      </c>
      <c r="V33" s="31" t="e">
        <f t="shared" si="6"/>
        <v>#DIV/0!</v>
      </c>
      <c r="W33" s="31">
        <f t="shared" si="7"/>
        <v>0</v>
      </c>
      <c r="X33" s="31">
        <f t="shared" si="8"/>
        <v>0</v>
      </c>
      <c r="Y33" s="31">
        <f t="shared" si="9"/>
        <v>1.6088551386833132</v>
      </c>
    </row>
    <row r="34" spans="2:25" ht="15.75" customHeight="1">
      <c r="B34" s="19" t="s">
        <v>39</v>
      </c>
      <c r="C34" s="48">
        <v>346</v>
      </c>
      <c r="D34" s="53">
        <f>RANK(C34,($C$15:$C$36),0)</f>
        <v>8</v>
      </c>
      <c r="E34" s="48">
        <v>0</v>
      </c>
      <c r="F34" s="48">
        <v>5600</v>
      </c>
      <c r="G34" s="53">
        <f>RANK(F34,($F$15:$F$36),0)</f>
        <v>8</v>
      </c>
      <c r="H34" s="52">
        <v>0</v>
      </c>
      <c r="I34" s="52">
        <v>72</v>
      </c>
      <c r="J34" s="53">
        <f t="shared" si="1"/>
        <v>20</v>
      </c>
      <c r="K34" s="52">
        <v>0</v>
      </c>
      <c r="L34" s="54">
        <v>171</v>
      </c>
      <c r="M34" s="55">
        <f t="shared" si="11"/>
        <v>9</v>
      </c>
      <c r="N34" s="56">
        <v>0</v>
      </c>
      <c r="O34" s="52">
        <v>7233</v>
      </c>
      <c r="P34" s="61">
        <f>RANK(O34,($O$18:$O$36),0)</f>
        <v>9</v>
      </c>
      <c r="Q34" s="31">
        <f t="shared" si="10"/>
        <v>0.7407090255180682</v>
      </c>
      <c r="R34" s="31" t="e">
        <f t="shared" si="2"/>
        <v>#DIV/0!</v>
      </c>
      <c r="S34" s="31">
        <f t="shared" si="3"/>
        <v>0.044060142093958254</v>
      </c>
      <c r="T34" s="31">
        <f t="shared" si="4"/>
        <v>0</v>
      </c>
      <c r="U34" s="31">
        <f t="shared" si="5"/>
        <v>1.2944923971687603</v>
      </c>
      <c r="V34" s="31" t="e">
        <f t="shared" si="6"/>
        <v>#DIV/0!</v>
      </c>
      <c r="W34" s="31">
        <f t="shared" si="7"/>
        <v>0.47158103747828245</v>
      </c>
      <c r="X34" s="31">
        <f t="shared" si="8"/>
        <v>0</v>
      </c>
      <c r="Y34" s="31">
        <f t="shared" si="9"/>
        <v>1.4546061522620504</v>
      </c>
    </row>
    <row r="35" spans="2:25" ht="15.75" customHeight="1">
      <c r="B35" s="19" t="s">
        <v>43</v>
      </c>
      <c r="C35" s="48">
        <v>0</v>
      </c>
      <c r="D35" s="52">
        <v>0</v>
      </c>
      <c r="E35" s="48">
        <v>0</v>
      </c>
      <c r="F35" s="48">
        <v>0</v>
      </c>
      <c r="G35" s="52">
        <v>0</v>
      </c>
      <c r="H35" s="52">
        <v>0</v>
      </c>
      <c r="I35" s="52">
        <v>661</v>
      </c>
      <c r="J35" s="53">
        <f t="shared" si="1"/>
        <v>17</v>
      </c>
      <c r="K35" s="52">
        <v>0</v>
      </c>
      <c r="L35" s="54">
        <v>0</v>
      </c>
      <c r="M35" s="54">
        <v>0</v>
      </c>
      <c r="N35" s="56">
        <v>0</v>
      </c>
      <c r="O35" s="52">
        <v>30376</v>
      </c>
      <c r="P35" s="61">
        <f>RANK(O35,($O$18:$O$36),0)</f>
        <v>5</v>
      </c>
      <c r="Q35" s="31">
        <f t="shared" si="10"/>
        <v>0</v>
      </c>
      <c r="R35" s="31" t="e">
        <f t="shared" si="2"/>
        <v>#DIV/0!</v>
      </c>
      <c r="S35" s="31">
        <f t="shared" si="3"/>
        <v>0.40449658227925567</v>
      </c>
      <c r="T35" s="31">
        <f t="shared" si="4"/>
        <v>0</v>
      </c>
      <c r="U35" s="31">
        <f t="shared" si="5"/>
        <v>0</v>
      </c>
      <c r="V35" s="31" t="e">
        <f t="shared" si="6"/>
        <v>#DIV/0!</v>
      </c>
      <c r="W35" s="31">
        <f t="shared" si="7"/>
        <v>0</v>
      </c>
      <c r="X35" s="31">
        <f t="shared" si="8"/>
        <v>0</v>
      </c>
      <c r="Y35" s="31">
        <f t="shared" si="9"/>
        <v>6.10882296158054</v>
      </c>
    </row>
    <row r="36" spans="2:25" ht="15.75" customHeight="1">
      <c r="B36" s="19" t="s">
        <v>44</v>
      </c>
      <c r="C36" s="48">
        <v>0</v>
      </c>
      <c r="D36" s="52">
        <v>0</v>
      </c>
      <c r="E36" s="48">
        <v>0</v>
      </c>
      <c r="F36" s="48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4">
        <v>0</v>
      </c>
      <c r="M36" s="54">
        <v>0</v>
      </c>
      <c r="N36" s="56">
        <v>0</v>
      </c>
      <c r="O36" s="52">
        <v>0</v>
      </c>
      <c r="P36" s="62">
        <v>0</v>
      </c>
      <c r="Q36" s="31">
        <f t="shared" si="10"/>
        <v>0</v>
      </c>
      <c r="R36" s="31" t="e">
        <f t="shared" si="2"/>
        <v>#DIV/0!</v>
      </c>
      <c r="S36" s="31">
        <f t="shared" si="3"/>
        <v>0</v>
      </c>
      <c r="T36" s="31">
        <f t="shared" si="4"/>
        <v>0</v>
      </c>
      <c r="U36" s="31">
        <f t="shared" si="5"/>
        <v>0</v>
      </c>
      <c r="V36" s="31" t="e">
        <f t="shared" si="6"/>
        <v>#DIV/0!</v>
      </c>
      <c r="W36" s="31">
        <f t="shared" si="7"/>
        <v>0</v>
      </c>
      <c r="X36" s="31">
        <f t="shared" si="8"/>
        <v>0</v>
      </c>
      <c r="Y36" s="31">
        <f t="shared" si="9"/>
        <v>0</v>
      </c>
    </row>
    <row r="37" spans="2:16" ht="6" customHeight="1">
      <c r="B37" s="23"/>
      <c r="C37" s="50"/>
      <c r="D37" s="50"/>
      <c r="E37" s="50"/>
      <c r="F37" s="50"/>
      <c r="G37" s="50"/>
      <c r="H37" s="50"/>
      <c r="I37" s="50"/>
      <c r="J37" s="50"/>
      <c r="K37" s="50"/>
      <c r="L37" s="36"/>
      <c r="M37" s="36"/>
      <c r="N37" s="6"/>
      <c r="O37" s="50"/>
      <c r="P37" s="63"/>
    </row>
    <row r="38" spans="2:25" s="9" customFormat="1" ht="13.5" customHeight="1">
      <c r="B38" s="7" t="s">
        <v>23</v>
      </c>
      <c r="C38" s="8"/>
      <c r="D38" s="8"/>
      <c r="E38" s="7"/>
      <c r="I38" s="8"/>
      <c r="J38" s="8"/>
      <c r="K38" s="7"/>
      <c r="Q38" s="1">
        <f>SUM(Q15:Q36)</f>
        <v>100.00000000000001</v>
      </c>
      <c r="R38" s="1" t="e">
        <f aca="true" t="shared" si="12" ref="R38:Y38">SUM(R15:R36)</f>
        <v>#DIV/0!</v>
      </c>
      <c r="S38" s="1">
        <f t="shared" si="12"/>
        <v>100</v>
      </c>
      <c r="T38" s="1">
        <f t="shared" si="12"/>
        <v>100</v>
      </c>
      <c r="U38" s="1">
        <f t="shared" si="12"/>
        <v>100.00000000000001</v>
      </c>
      <c r="V38" s="1" t="e">
        <f t="shared" si="12"/>
        <v>#DIV/0!</v>
      </c>
      <c r="W38" s="1">
        <f t="shared" si="12"/>
        <v>100.00000000000001</v>
      </c>
      <c r="X38" s="1">
        <f t="shared" si="12"/>
        <v>100</v>
      </c>
      <c r="Y38" s="1">
        <f t="shared" si="12"/>
        <v>100</v>
      </c>
    </row>
    <row r="39" ht="13.5" customHeight="1">
      <c r="B39" s="7" t="s">
        <v>70</v>
      </c>
    </row>
    <row r="40" ht="13.5" customHeight="1" hidden="1">
      <c r="B40" s="7" t="s">
        <v>56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2" customHeight="1"/>
    <row r="62" ht="18.75" customHeight="1"/>
    <row r="63" ht="4.5" customHeight="1"/>
  </sheetData>
  <mergeCells count="6">
    <mergeCell ref="O2:P2"/>
    <mergeCell ref="B2:B3"/>
    <mergeCell ref="F2:H2"/>
    <mergeCell ref="L2:N2"/>
    <mergeCell ref="I2:K2"/>
    <mergeCell ref="C2:E2"/>
  </mergeCells>
  <printOptions vertic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"/>
  <sheetViews>
    <sheetView workbookViewId="0" topLeftCell="A1">
      <selection activeCell="A1" sqref="A1"/>
    </sheetView>
  </sheetViews>
  <sheetFormatPr defaultColWidth="8.875" defaultRowHeight="16.5"/>
  <cols>
    <col min="1" max="1" width="17.625" style="1" customWidth="1"/>
    <col min="2" max="2" width="13.50390625" style="1" customWidth="1"/>
    <col min="3" max="9" width="11.75390625" style="1" customWidth="1"/>
    <col min="10" max="16384" width="9.00390625" style="1" customWidth="1"/>
  </cols>
  <sheetData>
    <row r="1" spans="1:10" s="27" customFormat="1" ht="57.75" customHeight="1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s="14" customFormat="1" ht="15" customHeight="1">
      <c r="A2" s="30" t="s">
        <v>46</v>
      </c>
      <c r="B2" s="45" t="s">
        <v>55</v>
      </c>
      <c r="C2" s="69" t="s">
        <v>17</v>
      </c>
      <c r="D2" s="70"/>
      <c r="E2" s="64" t="s">
        <v>53</v>
      </c>
      <c r="F2" s="70"/>
      <c r="G2" s="69" t="s">
        <v>18</v>
      </c>
      <c r="H2" s="69"/>
      <c r="I2" s="58" t="s">
        <v>63</v>
      </c>
      <c r="J2" s="13"/>
    </row>
    <row r="3" spans="1:10" s="14" customFormat="1" ht="17.25" customHeight="1">
      <c r="A3" s="29"/>
      <c r="B3" s="24" t="s">
        <v>19</v>
      </c>
      <c r="C3" s="15" t="s">
        <v>19</v>
      </c>
      <c r="D3" s="15" t="s">
        <v>20</v>
      </c>
      <c r="E3" s="24" t="s">
        <v>19</v>
      </c>
      <c r="F3" s="15" t="s">
        <v>20</v>
      </c>
      <c r="G3" s="15" t="s">
        <v>19</v>
      </c>
      <c r="H3" s="16" t="s">
        <v>20</v>
      </c>
      <c r="I3" s="16" t="s">
        <v>62</v>
      </c>
      <c r="J3" s="13"/>
    </row>
    <row r="4" spans="1:10" s="14" customFormat="1" ht="15" customHeight="1">
      <c r="A4" s="4"/>
      <c r="B4" s="17" t="s">
        <v>21</v>
      </c>
      <c r="C4" s="17" t="s">
        <v>21</v>
      </c>
      <c r="D4" s="17" t="s">
        <v>22</v>
      </c>
      <c r="E4" s="17" t="s">
        <v>21</v>
      </c>
      <c r="F4" s="17" t="s">
        <v>22</v>
      </c>
      <c r="G4" s="17" t="s">
        <v>21</v>
      </c>
      <c r="H4" s="18" t="s">
        <v>22</v>
      </c>
      <c r="I4" s="18" t="s">
        <v>21</v>
      </c>
      <c r="J4" s="13"/>
    </row>
    <row r="5" spans="1:9" ht="15" customHeight="1">
      <c r="A5" s="22" t="s">
        <v>60</v>
      </c>
      <c r="B5" s="33">
        <v>300</v>
      </c>
      <c r="C5" s="33">
        <v>3250</v>
      </c>
      <c r="D5" s="33">
        <v>0</v>
      </c>
      <c r="E5" s="33">
        <v>13252</v>
      </c>
      <c r="F5" s="33">
        <v>2</v>
      </c>
      <c r="G5" s="33">
        <v>64</v>
      </c>
      <c r="H5" s="12">
        <v>0</v>
      </c>
      <c r="I5" s="12">
        <v>1250</v>
      </c>
    </row>
    <row r="6" spans="1:9" ht="15" customHeight="1">
      <c r="A6" s="22" t="s">
        <v>61</v>
      </c>
      <c r="B6" s="33">
        <v>525</v>
      </c>
      <c r="C6" s="33">
        <v>2193</v>
      </c>
      <c r="D6" s="33">
        <v>0</v>
      </c>
      <c r="E6" s="33">
        <v>4104</v>
      </c>
      <c r="F6" s="33">
        <v>0</v>
      </c>
      <c r="G6" s="33">
        <v>1100</v>
      </c>
      <c r="H6" s="12">
        <v>0</v>
      </c>
      <c r="I6" s="12">
        <v>2055</v>
      </c>
    </row>
    <row r="7" spans="1:9" ht="15" customHeight="1">
      <c r="A7" s="22" t="s">
        <v>68</v>
      </c>
      <c r="B7" s="33">
        <v>848</v>
      </c>
      <c r="C7" s="33">
        <v>15304</v>
      </c>
      <c r="D7" s="33">
        <v>0</v>
      </c>
      <c r="E7" s="33">
        <v>4023</v>
      </c>
      <c r="F7" s="33">
        <v>0</v>
      </c>
      <c r="G7" s="33">
        <v>0</v>
      </c>
      <c r="H7" s="12">
        <v>0</v>
      </c>
      <c r="I7" s="12">
        <v>3011</v>
      </c>
    </row>
    <row r="8" spans="1:9" ht="15" customHeight="1">
      <c r="A8" s="22" t="s">
        <v>71</v>
      </c>
      <c r="B8" s="33">
        <v>1381</v>
      </c>
      <c r="C8" s="33">
        <v>8497</v>
      </c>
      <c r="D8" s="33">
        <v>1</v>
      </c>
      <c r="E8" s="33">
        <v>5206</v>
      </c>
      <c r="F8" s="33">
        <v>6</v>
      </c>
      <c r="G8" s="33">
        <v>3680</v>
      </c>
      <c r="H8" s="12">
        <v>67</v>
      </c>
      <c r="I8" s="12">
        <v>8915</v>
      </c>
    </row>
    <row r="9" spans="1:9" ht="15" customHeight="1">
      <c r="A9" s="22" t="s">
        <v>96</v>
      </c>
      <c r="B9" s="33">
        <f>SUM(B11)</f>
        <v>638</v>
      </c>
      <c r="C9" s="33">
        <f aca="true" t="shared" si="0" ref="C9:H9">SUM(C11)</f>
        <v>9161</v>
      </c>
      <c r="D9" s="33">
        <f t="shared" si="0"/>
        <v>0</v>
      </c>
      <c r="E9" s="33">
        <f t="shared" si="0"/>
        <v>158</v>
      </c>
      <c r="F9" s="33">
        <f t="shared" si="0"/>
        <v>0</v>
      </c>
      <c r="G9" s="33">
        <f t="shared" si="0"/>
        <v>31</v>
      </c>
      <c r="H9" s="12">
        <f t="shared" si="0"/>
        <v>0</v>
      </c>
      <c r="I9" s="12">
        <f>SUM(I11)</f>
        <v>0</v>
      </c>
    </row>
    <row r="10" spans="1:9" ht="15" customHeight="1">
      <c r="A10" s="28"/>
      <c r="B10" s="28"/>
      <c r="C10" s="37"/>
      <c r="D10" s="37"/>
      <c r="E10" s="37"/>
      <c r="F10" s="37"/>
      <c r="G10" s="37"/>
      <c r="H10" s="38"/>
      <c r="I10" s="38"/>
    </row>
    <row r="11" spans="1:9" ht="15" customHeight="1" hidden="1">
      <c r="A11" s="5" t="s">
        <v>74</v>
      </c>
      <c r="B11" s="21">
        <v>638</v>
      </c>
      <c r="C11" s="21">
        <v>9161</v>
      </c>
      <c r="D11" s="21">
        <v>0</v>
      </c>
      <c r="E11" s="21">
        <v>158</v>
      </c>
      <c r="F11" s="21">
        <v>0</v>
      </c>
      <c r="G11" s="21">
        <v>31</v>
      </c>
      <c r="H11" s="21">
        <v>0</v>
      </c>
      <c r="I11" s="21">
        <v>0</v>
      </c>
    </row>
    <row r="12" spans="1:9" ht="15" customHeight="1">
      <c r="A12" s="46" t="s">
        <v>69</v>
      </c>
      <c r="B12" s="8"/>
      <c r="C12" s="8"/>
      <c r="D12" s="8"/>
      <c r="E12" s="8"/>
      <c r="F12" s="8"/>
      <c r="G12" s="8"/>
      <c r="H12" s="8"/>
      <c r="I12" s="8"/>
    </row>
    <row r="13" spans="1:10" s="27" customFormat="1" ht="57.75" customHeight="1">
      <c r="A13" s="25" t="s">
        <v>90</v>
      </c>
      <c r="B13" s="25"/>
      <c r="C13" s="25"/>
      <c r="D13" s="25"/>
      <c r="E13" s="25"/>
      <c r="F13" s="25"/>
      <c r="G13" s="25"/>
      <c r="H13" s="25"/>
      <c r="I13" s="25"/>
      <c r="J13" s="26"/>
    </row>
    <row r="14" spans="1:10" s="14" customFormat="1" ht="15" customHeight="1">
      <c r="A14" s="30" t="s">
        <v>46</v>
      </c>
      <c r="B14" s="45" t="s">
        <v>55</v>
      </c>
      <c r="C14" s="69" t="s">
        <v>17</v>
      </c>
      <c r="D14" s="70"/>
      <c r="E14" s="64" t="s">
        <v>53</v>
      </c>
      <c r="F14" s="70"/>
      <c r="G14" s="69" t="s">
        <v>18</v>
      </c>
      <c r="H14" s="69"/>
      <c r="I14" s="58" t="s">
        <v>63</v>
      </c>
      <c r="J14" s="13"/>
    </row>
    <row r="15" spans="1:10" s="14" customFormat="1" ht="17.25" customHeight="1">
      <c r="A15" s="29"/>
      <c r="B15" s="24" t="s">
        <v>19</v>
      </c>
      <c r="C15" s="15" t="s">
        <v>19</v>
      </c>
      <c r="D15" s="15" t="s">
        <v>20</v>
      </c>
      <c r="E15" s="24" t="s">
        <v>19</v>
      </c>
      <c r="F15" s="15" t="s">
        <v>20</v>
      </c>
      <c r="G15" s="15" t="s">
        <v>19</v>
      </c>
      <c r="H15" s="16" t="s">
        <v>20</v>
      </c>
      <c r="I15" s="16" t="s">
        <v>62</v>
      </c>
      <c r="J15" s="13"/>
    </row>
    <row r="16" spans="1:10" s="14" customFormat="1" ht="15" customHeight="1">
      <c r="A16" s="4"/>
      <c r="B16" s="17" t="s">
        <v>21</v>
      </c>
      <c r="C16" s="17" t="s">
        <v>21</v>
      </c>
      <c r="D16" s="17" t="s">
        <v>22</v>
      </c>
      <c r="E16" s="17" t="s">
        <v>21</v>
      </c>
      <c r="F16" s="17" t="s">
        <v>22</v>
      </c>
      <c r="G16" s="17" t="s">
        <v>21</v>
      </c>
      <c r="H16" s="18" t="s">
        <v>22</v>
      </c>
      <c r="I16" s="18" t="s">
        <v>21</v>
      </c>
      <c r="J16" s="13"/>
    </row>
    <row r="17" spans="1:9" ht="15" customHeight="1">
      <c r="A17" s="22" t="s">
        <v>60</v>
      </c>
      <c r="B17" s="33">
        <v>0</v>
      </c>
      <c r="C17" s="33">
        <v>156</v>
      </c>
      <c r="D17" s="33">
        <v>0</v>
      </c>
      <c r="E17" s="33">
        <v>9312</v>
      </c>
      <c r="F17" s="33">
        <v>0</v>
      </c>
      <c r="G17" s="33">
        <v>1345</v>
      </c>
      <c r="H17" s="12">
        <v>0</v>
      </c>
      <c r="I17" s="12">
        <v>85962</v>
      </c>
    </row>
    <row r="18" spans="1:9" ht="15" customHeight="1">
      <c r="A18" s="22" t="s">
        <v>61</v>
      </c>
      <c r="B18" s="33">
        <v>0</v>
      </c>
      <c r="C18" s="33">
        <v>3830</v>
      </c>
      <c r="D18" s="33">
        <v>0</v>
      </c>
      <c r="E18" s="33">
        <v>10028</v>
      </c>
      <c r="F18" s="33">
        <v>0</v>
      </c>
      <c r="G18" s="33">
        <v>4688</v>
      </c>
      <c r="H18" s="12">
        <v>0</v>
      </c>
      <c r="I18" s="12">
        <v>80722</v>
      </c>
    </row>
    <row r="19" spans="1:9" ht="15" customHeight="1">
      <c r="A19" s="22" t="s">
        <v>68</v>
      </c>
      <c r="B19" s="33">
        <v>508</v>
      </c>
      <c r="C19" s="33">
        <v>156</v>
      </c>
      <c r="D19" s="33">
        <v>0</v>
      </c>
      <c r="E19" s="33">
        <v>4065</v>
      </c>
      <c r="F19" s="33">
        <v>4</v>
      </c>
      <c r="G19" s="33">
        <v>4106</v>
      </c>
      <c r="H19" s="33">
        <v>0</v>
      </c>
      <c r="I19" s="12">
        <v>103719</v>
      </c>
    </row>
    <row r="20" spans="1:9" ht="15" customHeight="1">
      <c r="A20" s="22" t="s">
        <v>71</v>
      </c>
      <c r="B20" s="33">
        <v>1425</v>
      </c>
      <c r="C20" s="33">
        <v>6120</v>
      </c>
      <c r="D20" s="33">
        <v>0</v>
      </c>
      <c r="E20" s="33">
        <v>11370</v>
      </c>
      <c r="F20" s="33">
        <v>16</v>
      </c>
      <c r="G20" s="33">
        <v>390</v>
      </c>
      <c r="H20" s="12">
        <v>0</v>
      </c>
      <c r="I20" s="12">
        <v>86603</v>
      </c>
    </row>
    <row r="21" spans="1:9" ht="15" customHeight="1">
      <c r="A21" s="22" t="s">
        <v>96</v>
      </c>
      <c r="B21" s="33">
        <f>SUM(B23)</f>
        <v>2900</v>
      </c>
      <c r="C21" s="33">
        <f aca="true" t="shared" si="1" ref="C21:H21">SUM(C23)</f>
        <v>163412</v>
      </c>
      <c r="D21" s="33">
        <f t="shared" si="1"/>
        <v>0</v>
      </c>
      <c r="E21" s="33">
        <f t="shared" si="1"/>
        <v>10447</v>
      </c>
      <c r="F21" s="33">
        <f t="shared" si="1"/>
        <v>18</v>
      </c>
      <c r="G21" s="33">
        <f>SUM(G23)</f>
        <v>25</v>
      </c>
      <c r="H21" s="12">
        <f t="shared" si="1"/>
        <v>0</v>
      </c>
      <c r="I21" s="12">
        <f>SUM(I23)</f>
        <v>0</v>
      </c>
    </row>
    <row r="22" spans="1:9" ht="13.5" customHeight="1">
      <c r="A22" s="28"/>
      <c r="B22" s="28"/>
      <c r="C22" s="37"/>
      <c r="D22" s="37"/>
      <c r="E22" s="37"/>
      <c r="F22" s="37"/>
      <c r="G22" s="37"/>
      <c r="H22" s="38"/>
      <c r="I22" s="38"/>
    </row>
    <row r="23" spans="1:9" ht="9.75" customHeight="1" hidden="1">
      <c r="A23" s="5" t="s">
        <v>13</v>
      </c>
      <c r="B23" s="21">
        <v>2900</v>
      </c>
      <c r="C23" s="21">
        <v>163412</v>
      </c>
      <c r="D23" s="21">
        <v>0</v>
      </c>
      <c r="E23" s="21">
        <v>10447</v>
      </c>
      <c r="F23" s="21">
        <v>18</v>
      </c>
      <c r="G23" s="21">
        <v>25</v>
      </c>
      <c r="H23" s="21">
        <v>0</v>
      </c>
      <c r="I23" s="21">
        <v>0</v>
      </c>
    </row>
    <row r="24" spans="1:9" ht="15" customHeight="1">
      <c r="A24" s="46" t="s">
        <v>75</v>
      </c>
      <c r="B24" s="8"/>
      <c r="C24" s="8"/>
      <c r="D24" s="8"/>
      <c r="E24" s="8"/>
      <c r="F24" s="8"/>
      <c r="G24" s="8"/>
      <c r="H24" s="8"/>
      <c r="I24" s="8"/>
    </row>
    <row r="25" spans="1:9" ht="15" customHeight="1">
      <c r="A25" s="1" t="s">
        <v>76</v>
      </c>
      <c r="B25" s="8"/>
      <c r="C25" s="8"/>
      <c r="D25" s="8"/>
      <c r="E25" s="8"/>
      <c r="F25" s="8"/>
      <c r="G25" s="8"/>
      <c r="H25" s="8"/>
      <c r="I25" s="8"/>
    </row>
    <row r="26" spans="1:10" s="27" customFormat="1" ht="57.75" customHeight="1">
      <c r="A26" s="25" t="s">
        <v>95</v>
      </c>
      <c r="B26" s="25"/>
      <c r="C26" s="25"/>
      <c r="D26" s="25"/>
      <c r="E26" s="25"/>
      <c r="F26" s="25"/>
      <c r="G26" s="25"/>
      <c r="H26" s="25"/>
      <c r="I26" s="25"/>
      <c r="J26" s="26"/>
    </row>
    <row r="27" spans="1:10" s="14" customFormat="1" ht="15" customHeight="1">
      <c r="A27" s="30" t="s">
        <v>46</v>
      </c>
      <c r="B27" s="45" t="s">
        <v>55</v>
      </c>
      <c r="C27" s="69" t="s">
        <v>17</v>
      </c>
      <c r="D27" s="70"/>
      <c r="E27" s="64" t="s">
        <v>53</v>
      </c>
      <c r="F27" s="70"/>
      <c r="G27" s="69" t="s">
        <v>18</v>
      </c>
      <c r="H27" s="69"/>
      <c r="I27" s="58" t="s">
        <v>63</v>
      </c>
      <c r="J27" s="13"/>
    </row>
    <row r="28" spans="1:10" s="14" customFormat="1" ht="17.25" customHeight="1">
      <c r="A28" s="29"/>
      <c r="B28" s="24" t="s">
        <v>19</v>
      </c>
      <c r="C28" s="15" t="s">
        <v>19</v>
      </c>
      <c r="D28" s="15" t="s">
        <v>20</v>
      </c>
      <c r="E28" s="24" t="s">
        <v>19</v>
      </c>
      <c r="F28" s="15" t="s">
        <v>20</v>
      </c>
      <c r="G28" s="15" t="s">
        <v>19</v>
      </c>
      <c r="H28" s="16" t="s">
        <v>20</v>
      </c>
      <c r="I28" s="16" t="s">
        <v>62</v>
      </c>
      <c r="J28" s="13"/>
    </row>
    <row r="29" spans="1:10" s="14" customFormat="1" ht="15" customHeight="1">
      <c r="A29" s="4"/>
      <c r="B29" s="17" t="s">
        <v>21</v>
      </c>
      <c r="C29" s="17" t="s">
        <v>21</v>
      </c>
      <c r="D29" s="17" t="s">
        <v>22</v>
      </c>
      <c r="E29" s="17" t="s">
        <v>21</v>
      </c>
      <c r="F29" s="17" t="s">
        <v>22</v>
      </c>
      <c r="G29" s="17" t="s">
        <v>21</v>
      </c>
      <c r="H29" s="18" t="s">
        <v>22</v>
      </c>
      <c r="I29" s="18" t="s">
        <v>21</v>
      </c>
      <c r="J29" s="13"/>
    </row>
    <row r="30" spans="1:9" ht="15" customHeight="1">
      <c r="A30" s="22" t="s">
        <v>60</v>
      </c>
      <c r="B30" s="33">
        <v>17520</v>
      </c>
      <c r="C30" s="33">
        <v>272870</v>
      </c>
      <c r="D30" s="33">
        <v>0</v>
      </c>
      <c r="E30" s="33">
        <v>35648</v>
      </c>
      <c r="F30" s="33">
        <v>8</v>
      </c>
      <c r="G30" s="33">
        <v>5040</v>
      </c>
      <c r="H30" s="12">
        <v>0</v>
      </c>
      <c r="I30" s="12">
        <v>6350</v>
      </c>
    </row>
    <row r="31" spans="1:9" ht="15" customHeight="1">
      <c r="A31" s="22" t="s">
        <v>61</v>
      </c>
      <c r="B31" s="33">
        <v>11997</v>
      </c>
      <c r="C31" s="33">
        <v>86259</v>
      </c>
      <c r="D31" s="33">
        <v>0</v>
      </c>
      <c r="E31" s="33">
        <v>30918</v>
      </c>
      <c r="F31" s="33">
        <v>6</v>
      </c>
      <c r="G31" s="33">
        <v>9219</v>
      </c>
      <c r="H31" s="12">
        <v>2</v>
      </c>
      <c r="I31" s="12">
        <v>325090</v>
      </c>
    </row>
    <row r="32" spans="1:9" ht="15" customHeight="1">
      <c r="A32" s="22" t="s">
        <v>68</v>
      </c>
      <c r="B32" s="33">
        <v>2309</v>
      </c>
      <c r="C32" s="33">
        <v>91404</v>
      </c>
      <c r="D32" s="33">
        <v>2</v>
      </c>
      <c r="E32" s="33">
        <v>20974</v>
      </c>
      <c r="F32" s="33">
        <v>11</v>
      </c>
      <c r="G32" s="33">
        <v>11414</v>
      </c>
      <c r="H32" s="33">
        <v>0</v>
      </c>
      <c r="I32" s="12">
        <v>176166</v>
      </c>
    </row>
    <row r="33" spans="1:9" ht="15" customHeight="1">
      <c r="A33" s="22" t="s">
        <v>71</v>
      </c>
      <c r="B33" s="33">
        <v>6554</v>
      </c>
      <c r="C33" s="33">
        <v>61412</v>
      </c>
      <c r="D33" s="33">
        <v>0</v>
      </c>
      <c r="E33" s="33">
        <v>14055</v>
      </c>
      <c r="F33" s="33">
        <v>13</v>
      </c>
      <c r="G33" s="33">
        <v>16188</v>
      </c>
      <c r="H33" s="12">
        <v>2</v>
      </c>
      <c r="I33" s="12">
        <v>133785</v>
      </c>
    </row>
    <row r="34" spans="1:9" ht="15" customHeight="1">
      <c r="A34" s="22" t="s">
        <v>96</v>
      </c>
      <c r="B34" s="33">
        <f>SUM(B36)</f>
        <v>6622</v>
      </c>
      <c r="C34" s="33">
        <f aca="true" t="shared" si="2" ref="C34:H34">SUM(C36)</f>
        <v>60135</v>
      </c>
      <c r="D34" s="33">
        <f t="shared" si="2"/>
        <v>0</v>
      </c>
      <c r="E34" s="33">
        <f t="shared" si="2"/>
        <v>28791</v>
      </c>
      <c r="F34" s="33">
        <f t="shared" si="2"/>
        <v>41</v>
      </c>
      <c r="G34" s="33">
        <f t="shared" si="2"/>
        <v>8989</v>
      </c>
      <c r="H34" s="12">
        <f t="shared" si="2"/>
        <v>0</v>
      </c>
      <c r="I34" s="12">
        <f>SUM(I36)</f>
        <v>108656</v>
      </c>
    </row>
    <row r="35" spans="1:9" ht="15" customHeight="1">
      <c r="A35" s="28"/>
      <c r="B35" s="28"/>
      <c r="C35" s="37"/>
      <c r="D35" s="37"/>
      <c r="E35" s="37"/>
      <c r="F35" s="37"/>
      <c r="G35" s="37"/>
      <c r="H35" s="38"/>
      <c r="I35" s="38"/>
    </row>
    <row r="36" spans="1:9" ht="15" customHeight="1" hidden="1">
      <c r="A36" s="5" t="s">
        <v>15</v>
      </c>
      <c r="B36" s="21">
        <v>6622</v>
      </c>
      <c r="C36" s="21">
        <v>60135</v>
      </c>
      <c r="D36" s="21">
        <v>0</v>
      </c>
      <c r="E36" s="21">
        <v>28791</v>
      </c>
      <c r="F36" s="21">
        <v>41</v>
      </c>
      <c r="G36" s="21">
        <v>8989</v>
      </c>
      <c r="H36" s="21">
        <v>0</v>
      </c>
      <c r="I36" s="21">
        <v>108656</v>
      </c>
    </row>
    <row r="37" spans="1:9" ht="15" customHeight="1">
      <c r="A37" s="46" t="s">
        <v>75</v>
      </c>
      <c r="B37" s="8"/>
      <c r="C37" s="8"/>
      <c r="D37" s="8"/>
      <c r="E37" s="8"/>
      <c r="F37" s="8"/>
      <c r="G37" s="8"/>
      <c r="H37" s="8"/>
      <c r="I37" s="8"/>
    </row>
    <row r="38" spans="1:9" ht="15" customHeight="1">
      <c r="A38" s="1" t="s">
        <v>76</v>
      </c>
      <c r="B38" s="8"/>
      <c r="C38" s="8"/>
      <c r="D38" s="8"/>
      <c r="E38" s="8"/>
      <c r="F38" s="8"/>
      <c r="G38" s="8"/>
      <c r="H38" s="8"/>
      <c r="I38" s="8"/>
    </row>
    <row r="39" spans="1:10" s="27" customFormat="1" ht="57.75" customHeight="1">
      <c r="A39" s="25" t="s">
        <v>91</v>
      </c>
      <c r="B39" s="25"/>
      <c r="C39" s="25"/>
      <c r="D39" s="25"/>
      <c r="E39" s="25"/>
      <c r="F39" s="25"/>
      <c r="G39" s="25"/>
      <c r="H39" s="25"/>
      <c r="I39" s="25"/>
      <c r="J39" s="26"/>
    </row>
    <row r="40" spans="1:10" s="14" customFormat="1" ht="15" customHeight="1">
      <c r="A40" s="30" t="s">
        <v>46</v>
      </c>
      <c r="B40" s="45" t="s">
        <v>55</v>
      </c>
      <c r="C40" s="69" t="s">
        <v>17</v>
      </c>
      <c r="D40" s="70"/>
      <c r="E40" s="64" t="s">
        <v>53</v>
      </c>
      <c r="F40" s="70"/>
      <c r="G40" s="69" t="s">
        <v>18</v>
      </c>
      <c r="H40" s="69"/>
      <c r="I40" s="58" t="s">
        <v>63</v>
      </c>
      <c r="J40" s="13"/>
    </row>
    <row r="41" spans="1:10" s="14" customFormat="1" ht="17.25" customHeight="1">
      <c r="A41" s="29"/>
      <c r="B41" s="24" t="s">
        <v>19</v>
      </c>
      <c r="C41" s="15" t="s">
        <v>19</v>
      </c>
      <c r="D41" s="15" t="s">
        <v>20</v>
      </c>
      <c r="E41" s="24" t="s">
        <v>19</v>
      </c>
      <c r="F41" s="15" t="s">
        <v>20</v>
      </c>
      <c r="G41" s="15" t="s">
        <v>19</v>
      </c>
      <c r="H41" s="16" t="s">
        <v>20</v>
      </c>
      <c r="I41" s="16" t="s">
        <v>62</v>
      </c>
      <c r="J41" s="13"/>
    </row>
    <row r="42" spans="1:10" s="14" customFormat="1" ht="15" customHeight="1">
      <c r="A42" s="4"/>
      <c r="B42" s="17" t="s">
        <v>21</v>
      </c>
      <c r="C42" s="17" t="s">
        <v>21</v>
      </c>
      <c r="D42" s="17" t="s">
        <v>22</v>
      </c>
      <c r="E42" s="17" t="s">
        <v>21</v>
      </c>
      <c r="F42" s="17" t="s">
        <v>22</v>
      </c>
      <c r="G42" s="17" t="s">
        <v>21</v>
      </c>
      <c r="H42" s="18" t="s">
        <v>22</v>
      </c>
      <c r="I42" s="18" t="s">
        <v>21</v>
      </c>
      <c r="J42" s="13"/>
    </row>
    <row r="43" spans="1:9" ht="15" customHeight="1">
      <c r="A43" s="22" t="s">
        <v>60</v>
      </c>
      <c r="B43" s="33">
        <v>0</v>
      </c>
      <c r="C43" s="33">
        <v>35643</v>
      </c>
      <c r="D43" s="33">
        <v>0</v>
      </c>
      <c r="E43" s="33">
        <v>1891</v>
      </c>
      <c r="F43" s="33">
        <v>0</v>
      </c>
      <c r="G43" s="33">
        <v>412</v>
      </c>
      <c r="H43" s="12">
        <v>0</v>
      </c>
      <c r="I43" s="12">
        <v>18368</v>
      </c>
    </row>
    <row r="44" spans="1:9" ht="15" customHeight="1">
      <c r="A44" s="22" t="s">
        <v>61</v>
      </c>
      <c r="B44" s="33">
        <v>0</v>
      </c>
      <c r="C44" s="33">
        <v>77400</v>
      </c>
      <c r="D44" s="33">
        <v>0</v>
      </c>
      <c r="E44" s="33">
        <v>5968</v>
      </c>
      <c r="F44" s="33">
        <v>0</v>
      </c>
      <c r="G44" s="33">
        <v>1630</v>
      </c>
      <c r="H44" s="12">
        <v>0</v>
      </c>
      <c r="I44" s="12">
        <v>18810</v>
      </c>
    </row>
    <row r="45" spans="1:9" ht="15" customHeight="1">
      <c r="A45" s="22" t="s">
        <v>68</v>
      </c>
      <c r="B45" s="33">
        <v>3217</v>
      </c>
      <c r="C45" s="33">
        <v>67175</v>
      </c>
      <c r="D45" s="33">
        <v>0</v>
      </c>
      <c r="E45" s="33">
        <v>10080</v>
      </c>
      <c r="F45" s="33">
        <v>0</v>
      </c>
      <c r="G45" s="33">
        <v>11263</v>
      </c>
      <c r="H45" s="33">
        <v>0</v>
      </c>
      <c r="I45" s="12">
        <v>24895</v>
      </c>
    </row>
    <row r="46" spans="1:9" ht="15" customHeight="1">
      <c r="A46" s="22" t="s">
        <v>71</v>
      </c>
      <c r="B46" s="33">
        <v>105</v>
      </c>
      <c r="C46" s="33">
        <v>53700</v>
      </c>
      <c r="D46" s="33">
        <v>0</v>
      </c>
      <c r="E46" s="33">
        <v>13353</v>
      </c>
      <c r="F46" s="33">
        <v>3</v>
      </c>
      <c r="G46" s="33">
        <v>1542</v>
      </c>
      <c r="H46" s="12">
        <v>0</v>
      </c>
      <c r="I46" s="12">
        <v>79135</v>
      </c>
    </row>
    <row r="47" spans="1:9" ht="15" customHeight="1">
      <c r="A47" s="22" t="s">
        <v>96</v>
      </c>
      <c r="B47" s="33">
        <f>SUM(B49)</f>
        <v>180</v>
      </c>
      <c r="C47" s="33">
        <f aca="true" t="shared" si="3" ref="C47:H47">SUM(C49)</f>
        <v>74414</v>
      </c>
      <c r="D47" s="33">
        <f t="shared" si="3"/>
        <v>0</v>
      </c>
      <c r="E47" s="33">
        <f t="shared" si="3"/>
        <v>11025</v>
      </c>
      <c r="F47" s="33">
        <f t="shared" si="3"/>
        <v>0</v>
      </c>
      <c r="G47" s="33">
        <f t="shared" si="3"/>
        <v>637</v>
      </c>
      <c r="H47" s="12">
        <f t="shared" si="3"/>
        <v>0</v>
      </c>
      <c r="I47" s="12">
        <f>SUM(I49)</f>
        <v>98500</v>
      </c>
    </row>
    <row r="48" spans="1:9" ht="15" customHeight="1">
      <c r="A48" s="28"/>
      <c r="B48" s="28"/>
      <c r="C48" s="37"/>
      <c r="D48" s="37"/>
      <c r="E48" s="37"/>
      <c r="F48" s="37"/>
      <c r="G48" s="37"/>
      <c r="H48" s="38"/>
      <c r="I48" s="38"/>
    </row>
    <row r="49" spans="1:9" ht="15" customHeight="1" hidden="1">
      <c r="A49" s="5" t="s">
        <v>16</v>
      </c>
      <c r="B49" s="21">
        <v>180</v>
      </c>
      <c r="C49" s="21">
        <v>74414</v>
      </c>
      <c r="D49" s="21">
        <v>0</v>
      </c>
      <c r="E49" s="21">
        <v>11025</v>
      </c>
      <c r="F49" s="21">
        <v>0</v>
      </c>
      <c r="G49" s="21">
        <v>637</v>
      </c>
      <c r="H49" s="21">
        <v>0</v>
      </c>
      <c r="I49" s="21">
        <v>98500</v>
      </c>
    </row>
    <row r="50" spans="1:9" ht="15" customHeight="1">
      <c r="A50" s="46" t="s">
        <v>75</v>
      </c>
      <c r="B50" s="8"/>
      <c r="C50" s="8"/>
      <c r="D50" s="8"/>
      <c r="E50" s="8"/>
      <c r="F50" s="8"/>
      <c r="G50" s="8"/>
      <c r="H50" s="8"/>
      <c r="I50" s="8"/>
    </row>
    <row r="51" spans="1:9" ht="15" customHeight="1">
      <c r="A51" s="1" t="s">
        <v>76</v>
      </c>
      <c r="B51" s="8"/>
      <c r="C51" s="8"/>
      <c r="D51" s="8"/>
      <c r="E51" s="8"/>
      <c r="F51" s="8"/>
      <c r="G51" s="8"/>
      <c r="H51" s="8"/>
      <c r="I51" s="8"/>
    </row>
    <row r="52" spans="1:10" s="27" customFormat="1" ht="57.75" customHeight="1">
      <c r="A52" s="25" t="s">
        <v>77</v>
      </c>
      <c r="B52" s="25"/>
      <c r="C52" s="25"/>
      <c r="D52" s="25"/>
      <c r="E52" s="25"/>
      <c r="F52" s="25"/>
      <c r="G52" s="25"/>
      <c r="H52" s="25"/>
      <c r="I52" s="25"/>
      <c r="J52" s="26"/>
    </row>
    <row r="53" spans="1:10" s="14" customFormat="1" ht="15" customHeight="1">
      <c r="A53" s="30" t="s">
        <v>46</v>
      </c>
      <c r="B53" s="45" t="s">
        <v>55</v>
      </c>
      <c r="C53" s="69" t="s">
        <v>17</v>
      </c>
      <c r="D53" s="70"/>
      <c r="E53" s="64" t="s">
        <v>53</v>
      </c>
      <c r="F53" s="70"/>
      <c r="G53" s="69" t="s">
        <v>18</v>
      </c>
      <c r="H53" s="69"/>
      <c r="I53" s="58" t="s">
        <v>63</v>
      </c>
      <c r="J53" s="13"/>
    </row>
    <row r="54" spans="1:10" s="14" customFormat="1" ht="17.25" customHeight="1">
      <c r="A54" s="29"/>
      <c r="B54" s="24" t="s">
        <v>19</v>
      </c>
      <c r="C54" s="15" t="s">
        <v>19</v>
      </c>
      <c r="D54" s="15" t="s">
        <v>20</v>
      </c>
      <c r="E54" s="24" t="s">
        <v>19</v>
      </c>
      <c r="F54" s="15" t="s">
        <v>20</v>
      </c>
      <c r="G54" s="15" t="s">
        <v>19</v>
      </c>
      <c r="H54" s="16" t="s">
        <v>20</v>
      </c>
      <c r="I54" s="16" t="s">
        <v>62</v>
      </c>
      <c r="J54" s="13"/>
    </row>
    <row r="55" spans="1:10" s="14" customFormat="1" ht="15" customHeight="1">
      <c r="A55" s="4"/>
      <c r="B55" s="17" t="s">
        <v>21</v>
      </c>
      <c r="C55" s="17" t="s">
        <v>21</v>
      </c>
      <c r="D55" s="17" t="s">
        <v>22</v>
      </c>
      <c r="E55" s="17" t="s">
        <v>21</v>
      </c>
      <c r="F55" s="17" t="s">
        <v>22</v>
      </c>
      <c r="G55" s="17" t="s">
        <v>21</v>
      </c>
      <c r="H55" s="18" t="s">
        <v>22</v>
      </c>
      <c r="I55" s="18" t="s">
        <v>21</v>
      </c>
      <c r="J55" s="13"/>
    </row>
    <row r="56" spans="1:9" ht="15" customHeight="1">
      <c r="A56" s="22" t="s">
        <v>60</v>
      </c>
      <c r="B56" s="33">
        <v>0</v>
      </c>
      <c r="C56" s="33">
        <v>0</v>
      </c>
      <c r="D56" s="33">
        <v>0</v>
      </c>
      <c r="E56" s="33">
        <v>690</v>
      </c>
      <c r="F56" s="33">
        <v>0</v>
      </c>
      <c r="G56" s="33">
        <v>415</v>
      </c>
      <c r="H56" s="12">
        <v>0</v>
      </c>
      <c r="I56" s="12">
        <v>12471</v>
      </c>
    </row>
    <row r="57" spans="1:9" ht="15" customHeight="1">
      <c r="A57" s="22" t="s">
        <v>61</v>
      </c>
      <c r="B57" s="33">
        <v>0</v>
      </c>
      <c r="C57" s="33">
        <v>105000</v>
      </c>
      <c r="D57" s="33">
        <v>5</v>
      </c>
      <c r="E57" s="33">
        <v>1400</v>
      </c>
      <c r="F57" s="33">
        <v>0</v>
      </c>
      <c r="G57" s="33">
        <v>100</v>
      </c>
      <c r="H57" s="12">
        <v>3</v>
      </c>
      <c r="I57" s="12">
        <v>6059</v>
      </c>
    </row>
    <row r="58" spans="1:9" ht="15" customHeight="1">
      <c r="A58" s="22" t="s">
        <v>68</v>
      </c>
      <c r="B58" s="33">
        <v>0</v>
      </c>
      <c r="C58" s="33">
        <v>105000</v>
      </c>
      <c r="D58" s="33">
        <v>0</v>
      </c>
      <c r="E58" s="33">
        <v>1840</v>
      </c>
      <c r="F58" s="33">
        <v>9</v>
      </c>
      <c r="G58" s="33">
        <v>4190</v>
      </c>
      <c r="H58" s="33">
        <v>0</v>
      </c>
      <c r="I58" s="12">
        <v>764</v>
      </c>
    </row>
    <row r="59" spans="1:9" ht="15" customHeight="1">
      <c r="A59" s="22" t="s">
        <v>71</v>
      </c>
      <c r="B59" s="33">
        <v>0</v>
      </c>
      <c r="C59" s="33">
        <v>10370</v>
      </c>
      <c r="D59" s="33">
        <v>0</v>
      </c>
      <c r="E59" s="33">
        <v>534</v>
      </c>
      <c r="F59" s="33">
        <v>4</v>
      </c>
      <c r="G59" s="33">
        <v>0</v>
      </c>
      <c r="H59" s="12">
        <v>0</v>
      </c>
      <c r="I59" s="12">
        <v>11849</v>
      </c>
    </row>
    <row r="60" spans="1:9" ht="15" customHeight="1">
      <c r="A60" s="22" t="s">
        <v>96</v>
      </c>
      <c r="B60" s="33">
        <f>SUM(B62)</f>
        <v>0</v>
      </c>
      <c r="C60" s="33">
        <f aca="true" t="shared" si="4" ref="C60:H60">SUM(C62)</f>
        <v>0</v>
      </c>
      <c r="D60" s="33">
        <f t="shared" si="4"/>
        <v>0</v>
      </c>
      <c r="E60" s="33">
        <f t="shared" si="4"/>
        <v>3782</v>
      </c>
      <c r="F60" s="33">
        <f t="shared" si="4"/>
        <v>0</v>
      </c>
      <c r="G60" s="33">
        <f t="shared" si="4"/>
        <v>3763</v>
      </c>
      <c r="H60" s="12">
        <f t="shared" si="4"/>
        <v>0</v>
      </c>
      <c r="I60" s="12">
        <f>SUM(I62)</f>
        <v>0</v>
      </c>
    </row>
    <row r="61" spans="1:9" ht="15" customHeight="1">
      <c r="A61" s="28"/>
      <c r="B61" s="28"/>
      <c r="C61" s="37"/>
      <c r="D61" s="37"/>
      <c r="E61" s="37"/>
      <c r="F61" s="37"/>
      <c r="G61" s="37"/>
      <c r="H61" s="38"/>
      <c r="I61" s="38"/>
    </row>
    <row r="62" spans="1:9" ht="15" customHeight="1" hidden="1">
      <c r="A62" s="5" t="s">
        <v>0</v>
      </c>
      <c r="B62" s="21">
        <v>0</v>
      </c>
      <c r="C62" s="21">
        <v>0</v>
      </c>
      <c r="D62" s="21">
        <v>0</v>
      </c>
      <c r="E62" s="21">
        <v>3782</v>
      </c>
      <c r="F62" s="21">
        <v>0</v>
      </c>
      <c r="G62" s="21">
        <v>3763</v>
      </c>
      <c r="H62" s="21">
        <v>0</v>
      </c>
      <c r="I62" s="21">
        <v>0</v>
      </c>
    </row>
    <row r="63" spans="1:9" ht="15" customHeight="1">
      <c r="A63" s="46" t="s">
        <v>69</v>
      </c>
      <c r="B63" s="8"/>
      <c r="C63" s="8"/>
      <c r="D63" s="8"/>
      <c r="E63" s="8"/>
      <c r="F63" s="8"/>
      <c r="G63" s="8"/>
      <c r="H63" s="8"/>
      <c r="I63" s="8"/>
    </row>
    <row r="64" spans="1:10" s="27" customFormat="1" ht="57.75" customHeight="1">
      <c r="A64" s="25" t="s">
        <v>78</v>
      </c>
      <c r="B64" s="25"/>
      <c r="C64" s="25"/>
      <c r="D64" s="25"/>
      <c r="E64" s="25"/>
      <c r="F64" s="25"/>
      <c r="G64" s="25"/>
      <c r="H64" s="25"/>
      <c r="I64" s="25"/>
      <c r="J64" s="26"/>
    </row>
    <row r="65" spans="1:10" s="14" customFormat="1" ht="15" customHeight="1">
      <c r="A65" s="30" t="s">
        <v>46</v>
      </c>
      <c r="B65" s="45" t="s">
        <v>55</v>
      </c>
      <c r="C65" s="69" t="s">
        <v>17</v>
      </c>
      <c r="D65" s="70"/>
      <c r="E65" s="64" t="s">
        <v>53</v>
      </c>
      <c r="F65" s="70"/>
      <c r="G65" s="69" t="s">
        <v>18</v>
      </c>
      <c r="H65" s="69"/>
      <c r="I65" s="58" t="s">
        <v>63</v>
      </c>
      <c r="J65" s="13"/>
    </row>
    <row r="66" spans="1:10" s="14" customFormat="1" ht="17.25" customHeight="1">
      <c r="A66" s="29"/>
      <c r="B66" s="24" t="s">
        <v>19</v>
      </c>
      <c r="C66" s="15" t="s">
        <v>19</v>
      </c>
      <c r="D66" s="15" t="s">
        <v>20</v>
      </c>
      <c r="E66" s="24" t="s">
        <v>19</v>
      </c>
      <c r="F66" s="15" t="s">
        <v>20</v>
      </c>
      <c r="G66" s="15" t="s">
        <v>19</v>
      </c>
      <c r="H66" s="16" t="s">
        <v>20</v>
      </c>
      <c r="I66" s="16" t="s">
        <v>62</v>
      </c>
      <c r="J66" s="13"/>
    </row>
    <row r="67" spans="1:10" s="14" customFormat="1" ht="15" customHeight="1">
      <c r="A67" s="4"/>
      <c r="B67" s="17" t="s">
        <v>21</v>
      </c>
      <c r="C67" s="17" t="s">
        <v>21</v>
      </c>
      <c r="D67" s="17" t="s">
        <v>22</v>
      </c>
      <c r="E67" s="17" t="s">
        <v>21</v>
      </c>
      <c r="F67" s="17" t="s">
        <v>22</v>
      </c>
      <c r="G67" s="17" t="s">
        <v>21</v>
      </c>
      <c r="H67" s="18" t="s">
        <v>22</v>
      </c>
      <c r="I67" s="18" t="s">
        <v>21</v>
      </c>
      <c r="J67" s="13"/>
    </row>
    <row r="68" spans="1:9" ht="15" customHeight="1">
      <c r="A68" s="22" t="s">
        <v>60</v>
      </c>
      <c r="B68" s="33">
        <v>1611</v>
      </c>
      <c r="C68" s="33">
        <v>320</v>
      </c>
      <c r="D68" s="33">
        <v>0</v>
      </c>
      <c r="E68" s="33">
        <v>1187</v>
      </c>
      <c r="F68" s="33">
        <v>0</v>
      </c>
      <c r="G68" s="33">
        <v>408</v>
      </c>
      <c r="H68" s="12">
        <v>0</v>
      </c>
      <c r="I68" s="12">
        <v>26000</v>
      </c>
    </row>
    <row r="69" spans="1:9" ht="15" customHeight="1">
      <c r="A69" s="22" t="s">
        <v>61</v>
      </c>
      <c r="B69" s="33">
        <v>1419</v>
      </c>
      <c r="C69" s="33">
        <v>0</v>
      </c>
      <c r="D69" s="33">
        <v>0</v>
      </c>
      <c r="E69" s="33">
        <v>5615</v>
      </c>
      <c r="F69" s="33">
        <v>0</v>
      </c>
      <c r="G69" s="33">
        <v>0</v>
      </c>
      <c r="H69" s="12">
        <v>0</v>
      </c>
      <c r="I69" s="12">
        <v>6900</v>
      </c>
    </row>
    <row r="70" spans="1:9" ht="15" customHeight="1">
      <c r="A70" s="22" t="s">
        <v>68</v>
      </c>
      <c r="B70" s="33">
        <v>1037</v>
      </c>
      <c r="C70" s="33">
        <v>0</v>
      </c>
      <c r="D70" s="33">
        <v>1</v>
      </c>
      <c r="E70" s="33">
        <v>2640</v>
      </c>
      <c r="F70" s="33">
        <v>0</v>
      </c>
      <c r="G70" s="33">
        <v>241</v>
      </c>
      <c r="H70" s="33">
        <v>0</v>
      </c>
      <c r="I70" s="12">
        <v>0</v>
      </c>
    </row>
    <row r="71" spans="1:9" ht="15" customHeight="1">
      <c r="A71" s="22" t="s">
        <v>71</v>
      </c>
      <c r="B71" s="33">
        <v>191</v>
      </c>
      <c r="C71" s="33">
        <v>0</v>
      </c>
      <c r="D71" s="33">
        <v>0</v>
      </c>
      <c r="E71" s="33">
        <v>7006</v>
      </c>
      <c r="F71" s="33">
        <v>0</v>
      </c>
      <c r="G71" s="33">
        <v>11</v>
      </c>
      <c r="H71" s="12">
        <v>0</v>
      </c>
      <c r="I71" s="12">
        <v>44000</v>
      </c>
    </row>
    <row r="72" spans="1:9" ht="15" customHeight="1">
      <c r="A72" s="22" t="s">
        <v>96</v>
      </c>
      <c r="B72" s="33">
        <f>SUM(B74)</f>
        <v>1765</v>
      </c>
      <c r="C72" s="33">
        <f aca="true" t="shared" si="5" ref="C72:H72">SUM(C74)</f>
        <v>0</v>
      </c>
      <c r="D72" s="33">
        <f t="shared" si="5"/>
        <v>0</v>
      </c>
      <c r="E72" s="33">
        <f t="shared" si="5"/>
        <v>5285</v>
      </c>
      <c r="F72" s="33">
        <f t="shared" si="5"/>
        <v>0</v>
      </c>
      <c r="G72" s="33">
        <f t="shared" si="5"/>
        <v>0</v>
      </c>
      <c r="H72" s="12">
        <f t="shared" si="5"/>
        <v>0</v>
      </c>
      <c r="I72" s="12">
        <f>SUM(I74)</f>
        <v>70200</v>
      </c>
    </row>
    <row r="73" spans="1:9" ht="15" customHeight="1">
      <c r="A73" s="28"/>
      <c r="B73" s="28"/>
      <c r="C73" s="37"/>
      <c r="D73" s="37"/>
      <c r="E73" s="37"/>
      <c r="F73" s="37"/>
      <c r="G73" s="37"/>
      <c r="H73" s="38"/>
      <c r="I73" s="38"/>
    </row>
    <row r="74" spans="1:9" ht="15" customHeight="1" hidden="1">
      <c r="A74" s="5" t="s">
        <v>1</v>
      </c>
      <c r="B74" s="21">
        <v>1765</v>
      </c>
      <c r="C74" s="21">
        <v>0</v>
      </c>
      <c r="D74" s="21">
        <v>0</v>
      </c>
      <c r="E74" s="21">
        <v>5285</v>
      </c>
      <c r="F74" s="21">
        <v>0</v>
      </c>
      <c r="G74" s="21">
        <v>0</v>
      </c>
      <c r="H74" s="21">
        <v>0</v>
      </c>
      <c r="I74" s="21">
        <v>70200</v>
      </c>
    </row>
    <row r="75" spans="1:9" ht="15" customHeight="1">
      <c r="A75" s="46" t="s">
        <v>69</v>
      </c>
      <c r="B75" s="8"/>
      <c r="C75" s="8"/>
      <c r="D75" s="8"/>
      <c r="E75" s="8"/>
      <c r="F75" s="8"/>
      <c r="G75" s="8"/>
      <c r="H75" s="8"/>
      <c r="I75" s="8"/>
    </row>
    <row r="76" spans="1:10" s="27" customFormat="1" ht="57.75" customHeight="1">
      <c r="A76" s="25" t="s">
        <v>79</v>
      </c>
      <c r="B76" s="25"/>
      <c r="C76" s="25"/>
      <c r="D76" s="25"/>
      <c r="E76" s="25"/>
      <c r="F76" s="25"/>
      <c r="G76" s="25"/>
      <c r="H76" s="25"/>
      <c r="I76" s="25"/>
      <c r="J76" s="26"/>
    </row>
    <row r="77" spans="1:10" s="14" customFormat="1" ht="15" customHeight="1">
      <c r="A77" s="30" t="s">
        <v>46</v>
      </c>
      <c r="B77" s="45" t="s">
        <v>55</v>
      </c>
      <c r="C77" s="69" t="s">
        <v>17</v>
      </c>
      <c r="D77" s="70"/>
      <c r="E77" s="64" t="s">
        <v>53</v>
      </c>
      <c r="F77" s="70"/>
      <c r="G77" s="69" t="s">
        <v>18</v>
      </c>
      <c r="H77" s="69"/>
      <c r="I77" s="58" t="s">
        <v>63</v>
      </c>
      <c r="J77" s="13"/>
    </row>
    <row r="78" spans="1:10" s="14" customFormat="1" ht="17.25" customHeight="1">
      <c r="A78" s="29"/>
      <c r="B78" s="24" t="s">
        <v>19</v>
      </c>
      <c r="C78" s="15" t="s">
        <v>19</v>
      </c>
      <c r="D78" s="15" t="s">
        <v>20</v>
      </c>
      <c r="E78" s="24" t="s">
        <v>19</v>
      </c>
      <c r="F78" s="15" t="s">
        <v>20</v>
      </c>
      <c r="G78" s="15" t="s">
        <v>19</v>
      </c>
      <c r="H78" s="16" t="s">
        <v>20</v>
      </c>
      <c r="I78" s="16" t="s">
        <v>62</v>
      </c>
      <c r="J78" s="13"/>
    </row>
    <row r="79" spans="1:10" s="14" customFormat="1" ht="15" customHeight="1">
      <c r="A79" s="4"/>
      <c r="B79" s="17" t="s">
        <v>21</v>
      </c>
      <c r="C79" s="17" t="s">
        <v>21</v>
      </c>
      <c r="D79" s="17" t="s">
        <v>22</v>
      </c>
      <c r="E79" s="17" t="s">
        <v>21</v>
      </c>
      <c r="F79" s="17" t="s">
        <v>22</v>
      </c>
      <c r="G79" s="17" t="s">
        <v>21</v>
      </c>
      <c r="H79" s="18" t="s">
        <v>22</v>
      </c>
      <c r="I79" s="18" t="s">
        <v>21</v>
      </c>
      <c r="J79" s="13"/>
    </row>
    <row r="80" spans="1:9" ht="15" customHeight="1">
      <c r="A80" s="22" t="s">
        <v>60</v>
      </c>
      <c r="B80" s="33">
        <v>497</v>
      </c>
      <c r="C80" s="33">
        <v>0</v>
      </c>
      <c r="D80" s="33">
        <v>0</v>
      </c>
      <c r="E80" s="33">
        <v>1869</v>
      </c>
      <c r="F80" s="33">
        <v>0</v>
      </c>
      <c r="G80" s="33">
        <v>66</v>
      </c>
      <c r="H80" s="12">
        <v>0</v>
      </c>
      <c r="I80" s="12">
        <v>14070</v>
      </c>
    </row>
    <row r="81" spans="1:9" ht="15" customHeight="1">
      <c r="A81" s="22" t="s">
        <v>61</v>
      </c>
      <c r="B81" s="33">
        <v>3017</v>
      </c>
      <c r="C81" s="33">
        <v>1627</v>
      </c>
      <c r="D81" s="33">
        <v>0</v>
      </c>
      <c r="E81" s="33">
        <v>1544</v>
      </c>
      <c r="F81" s="33">
        <v>0</v>
      </c>
      <c r="G81" s="33">
        <v>12</v>
      </c>
      <c r="H81" s="12">
        <v>0</v>
      </c>
      <c r="I81" s="12">
        <v>14600</v>
      </c>
    </row>
    <row r="82" spans="1:9" ht="15" customHeight="1">
      <c r="A82" s="22" t="s">
        <v>68</v>
      </c>
      <c r="B82" s="33">
        <v>1600</v>
      </c>
      <c r="C82" s="33">
        <v>0</v>
      </c>
      <c r="D82" s="33">
        <v>4</v>
      </c>
      <c r="E82" s="33">
        <v>25</v>
      </c>
      <c r="F82" s="33">
        <v>0</v>
      </c>
      <c r="G82" s="33">
        <v>2139</v>
      </c>
      <c r="H82" s="33">
        <v>0</v>
      </c>
      <c r="I82" s="12">
        <v>14400</v>
      </c>
    </row>
    <row r="83" spans="1:9" ht="15" customHeight="1">
      <c r="A83" s="22" t="s">
        <v>71</v>
      </c>
      <c r="B83" s="33">
        <v>2242</v>
      </c>
      <c r="C83" s="33">
        <v>0</v>
      </c>
      <c r="D83" s="33">
        <v>0</v>
      </c>
      <c r="E83" s="33">
        <v>3713</v>
      </c>
      <c r="F83" s="33">
        <v>25</v>
      </c>
      <c r="G83" s="33">
        <v>53</v>
      </c>
      <c r="H83" s="12"/>
      <c r="I83" s="12">
        <v>9500</v>
      </c>
    </row>
    <row r="84" spans="1:9" ht="15" customHeight="1">
      <c r="A84" s="22" t="s">
        <v>96</v>
      </c>
      <c r="B84" s="33">
        <f>SUM(B86)</f>
        <v>1455</v>
      </c>
      <c r="C84" s="33">
        <f aca="true" t="shared" si="6" ref="C84:H84">SUM(C86)</f>
        <v>0</v>
      </c>
      <c r="D84" s="33">
        <f t="shared" si="6"/>
        <v>0</v>
      </c>
      <c r="E84" s="33">
        <f t="shared" si="6"/>
        <v>1693</v>
      </c>
      <c r="F84" s="33">
        <f t="shared" si="6"/>
        <v>0</v>
      </c>
      <c r="G84" s="33">
        <f t="shared" si="6"/>
        <v>0</v>
      </c>
      <c r="H84" s="12">
        <f t="shared" si="6"/>
        <v>0</v>
      </c>
      <c r="I84" s="12">
        <f>SUM(I86)</f>
        <v>2600</v>
      </c>
    </row>
    <row r="85" spans="1:9" ht="15" customHeight="1">
      <c r="A85" s="28"/>
      <c r="B85" s="28"/>
      <c r="C85" s="37"/>
      <c r="D85" s="37"/>
      <c r="E85" s="37"/>
      <c r="F85" s="37"/>
      <c r="G85" s="37"/>
      <c r="H85" s="38"/>
      <c r="I85" s="38"/>
    </row>
    <row r="86" spans="1:9" ht="15" customHeight="1" hidden="1">
      <c r="A86" s="5" t="s">
        <v>2</v>
      </c>
      <c r="B86" s="21">
        <v>1455</v>
      </c>
      <c r="C86" s="21">
        <v>0</v>
      </c>
      <c r="D86" s="21">
        <v>0</v>
      </c>
      <c r="E86" s="21">
        <v>1693</v>
      </c>
      <c r="F86" s="21">
        <v>0</v>
      </c>
      <c r="G86" s="21">
        <v>0</v>
      </c>
      <c r="H86" s="21">
        <v>0</v>
      </c>
      <c r="I86" s="21">
        <v>2600</v>
      </c>
    </row>
    <row r="87" spans="1:9" ht="15" customHeight="1">
      <c r="A87" s="46" t="s">
        <v>69</v>
      </c>
      <c r="B87" s="8"/>
      <c r="C87" s="8"/>
      <c r="D87" s="8"/>
      <c r="E87" s="8"/>
      <c r="F87" s="8"/>
      <c r="G87" s="8"/>
      <c r="H87" s="8"/>
      <c r="I87" s="8"/>
    </row>
    <row r="88" spans="1:10" s="27" customFormat="1" ht="57.75" customHeight="1">
      <c r="A88" s="25" t="s">
        <v>80</v>
      </c>
      <c r="B88" s="25"/>
      <c r="C88" s="25"/>
      <c r="D88" s="25"/>
      <c r="E88" s="25"/>
      <c r="F88" s="25"/>
      <c r="G88" s="25"/>
      <c r="H88" s="25"/>
      <c r="I88" s="25"/>
      <c r="J88" s="26"/>
    </row>
    <row r="89" spans="1:10" s="14" customFormat="1" ht="15" customHeight="1">
      <c r="A89" s="30" t="s">
        <v>46</v>
      </c>
      <c r="B89" s="45" t="s">
        <v>55</v>
      </c>
      <c r="C89" s="69" t="s">
        <v>17</v>
      </c>
      <c r="D89" s="70"/>
      <c r="E89" s="64" t="s">
        <v>53</v>
      </c>
      <c r="F89" s="70"/>
      <c r="G89" s="69" t="s">
        <v>18</v>
      </c>
      <c r="H89" s="69"/>
      <c r="I89" s="58" t="s">
        <v>63</v>
      </c>
      <c r="J89" s="13"/>
    </row>
    <row r="90" spans="1:10" s="14" customFormat="1" ht="17.25" customHeight="1">
      <c r="A90" s="29"/>
      <c r="B90" s="24" t="s">
        <v>19</v>
      </c>
      <c r="C90" s="15" t="s">
        <v>19</v>
      </c>
      <c r="D90" s="15" t="s">
        <v>20</v>
      </c>
      <c r="E90" s="24" t="s">
        <v>19</v>
      </c>
      <c r="F90" s="15" t="s">
        <v>20</v>
      </c>
      <c r="G90" s="15" t="s">
        <v>19</v>
      </c>
      <c r="H90" s="16" t="s">
        <v>20</v>
      </c>
      <c r="I90" s="16" t="s">
        <v>62</v>
      </c>
      <c r="J90" s="13"/>
    </row>
    <row r="91" spans="1:10" s="14" customFormat="1" ht="15" customHeight="1">
      <c r="A91" s="4"/>
      <c r="B91" s="17" t="s">
        <v>21</v>
      </c>
      <c r="C91" s="17" t="s">
        <v>21</v>
      </c>
      <c r="D91" s="17" t="s">
        <v>22</v>
      </c>
      <c r="E91" s="17" t="s">
        <v>21</v>
      </c>
      <c r="F91" s="17" t="s">
        <v>22</v>
      </c>
      <c r="G91" s="17" t="s">
        <v>21</v>
      </c>
      <c r="H91" s="18" t="s">
        <v>22</v>
      </c>
      <c r="I91" s="18" t="s">
        <v>21</v>
      </c>
      <c r="J91" s="13"/>
    </row>
    <row r="92" spans="1:9" ht="15" customHeight="1">
      <c r="A92" s="22" t="s">
        <v>60</v>
      </c>
      <c r="B92" s="33">
        <v>478</v>
      </c>
      <c r="C92" s="33">
        <v>0</v>
      </c>
      <c r="D92" s="33">
        <v>0</v>
      </c>
      <c r="E92" s="33">
        <v>13022</v>
      </c>
      <c r="F92" s="33">
        <v>0</v>
      </c>
      <c r="G92" s="33">
        <v>1483</v>
      </c>
      <c r="H92" s="12">
        <v>0</v>
      </c>
      <c r="I92" s="12">
        <v>8950</v>
      </c>
    </row>
    <row r="93" spans="1:9" ht="15" customHeight="1">
      <c r="A93" s="22" t="s">
        <v>61</v>
      </c>
      <c r="B93" s="33">
        <v>0</v>
      </c>
      <c r="C93" s="33">
        <v>0</v>
      </c>
      <c r="D93" s="33">
        <v>0</v>
      </c>
      <c r="E93" s="33">
        <v>9827</v>
      </c>
      <c r="F93" s="33">
        <v>0</v>
      </c>
      <c r="G93" s="33">
        <v>428</v>
      </c>
      <c r="H93" s="12">
        <v>0</v>
      </c>
      <c r="I93" s="12">
        <v>48536</v>
      </c>
    </row>
    <row r="94" spans="1:9" ht="15" customHeight="1">
      <c r="A94" s="22" t="s">
        <v>68</v>
      </c>
      <c r="B94" s="33">
        <v>0</v>
      </c>
      <c r="C94" s="33">
        <v>0</v>
      </c>
      <c r="D94" s="33">
        <v>0</v>
      </c>
      <c r="E94" s="33">
        <v>1805</v>
      </c>
      <c r="F94" s="33">
        <v>0</v>
      </c>
      <c r="G94" s="33">
        <v>2447</v>
      </c>
      <c r="H94" s="33">
        <v>0</v>
      </c>
      <c r="I94" s="12">
        <v>19020</v>
      </c>
    </row>
    <row r="95" spans="1:9" ht="15" customHeight="1">
      <c r="A95" s="22" t="s">
        <v>71</v>
      </c>
      <c r="B95" s="33">
        <v>0</v>
      </c>
      <c r="C95" s="33">
        <v>0</v>
      </c>
      <c r="D95" s="33">
        <v>0</v>
      </c>
      <c r="E95" s="33">
        <v>1989</v>
      </c>
      <c r="F95" s="33">
        <v>0</v>
      </c>
      <c r="G95" s="33">
        <v>4234</v>
      </c>
      <c r="H95" s="12">
        <v>0</v>
      </c>
      <c r="I95" s="12">
        <v>24422</v>
      </c>
    </row>
    <row r="96" spans="1:9" ht="15" customHeight="1">
      <c r="A96" s="22" t="s">
        <v>96</v>
      </c>
      <c r="B96" s="33">
        <f>SUM(B98)</f>
        <v>0</v>
      </c>
      <c r="C96" s="33">
        <f aca="true" t="shared" si="7" ref="C96:H96">SUM(C98)</f>
        <v>0</v>
      </c>
      <c r="D96" s="33">
        <f t="shared" si="7"/>
        <v>0</v>
      </c>
      <c r="E96" s="33">
        <f t="shared" si="7"/>
        <v>6149</v>
      </c>
      <c r="F96" s="33">
        <f t="shared" si="7"/>
        <v>0</v>
      </c>
      <c r="G96" s="33">
        <f t="shared" si="7"/>
        <v>0</v>
      </c>
      <c r="H96" s="12">
        <f t="shared" si="7"/>
        <v>0</v>
      </c>
      <c r="I96" s="12">
        <f>SUM(I98)</f>
        <v>0</v>
      </c>
    </row>
    <row r="97" spans="1:9" ht="15" customHeight="1">
      <c r="A97" s="28"/>
      <c r="B97" s="28"/>
      <c r="C97" s="37"/>
      <c r="D97" s="37"/>
      <c r="E97" s="37"/>
      <c r="F97" s="37"/>
      <c r="G97" s="37"/>
      <c r="H97" s="38"/>
      <c r="I97" s="38"/>
    </row>
    <row r="98" spans="1:9" ht="15" customHeight="1" hidden="1">
      <c r="A98" s="5" t="s">
        <v>3</v>
      </c>
      <c r="B98" s="21">
        <v>0</v>
      </c>
      <c r="C98" s="21">
        <v>0</v>
      </c>
      <c r="D98" s="21">
        <v>0</v>
      </c>
      <c r="E98" s="21">
        <v>6149</v>
      </c>
      <c r="F98" s="21">
        <v>0</v>
      </c>
      <c r="G98" s="21">
        <v>0</v>
      </c>
      <c r="H98" s="21">
        <v>0</v>
      </c>
      <c r="I98" s="21">
        <v>0</v>
      </c>
    </row>
    <row r="99" spans="1:9" ht="15" customHeight="1">
      <c r="A99" s="46" t="s">
        <v>69</v>
      </c>
      <c r="B99" s="8"/>
      <c r="C99" s="8"/>
      <c r="D99" s="8"/>
      <c r="E99" s="8"/>
      <c r="F99" s="8"/>
      <c r="G99" s="8"/>
      <c r="H99" s="8"/>
      <c r="I99" s="8"/>
    </row>
    <row r="100" spans="1:10" s="27" customFormat="1" ht="57.75" customHeight="1">
      <c r="A100" s="25" t="s">
        <v>81</v>
      </c>
      <c r="B100" s="25"/>
      <c r="C100" s="25"/>
      <c r="D100" s="25"/>
      <c r="E100" s="25"/>
      <c r="F100" s="25"/>
      <c r="G100" s="25"/>
      <c r="H100" s="25"/>
      <c r="I100" s="25"/>
      <c r="J100" s="26"/>
    </row>
    <row r="101" spans="1:10" s="14" customFormat="1" ht="15" customHeight="1">
      <c r="A101" s="30" t="s">
        <v>46</v>
      </c>
      <c r="B101" s="45" t="s">
        <v>55</v>
      </c>
      <c r="C101" s="69" t="s">
        <v>17</v>
      </c>
      <c r="D101" s="70"/>
      <c r="E101" s="64" t="s">
        <v>53</v>
      </c>
      <c r="F101" s="70"/>
      <c r="G101" s="69" t="s">
        <v>18</v>
      </c>
      <c r="H101" s="69"/>
      <c r="I101" s="58" t="s">
        <v>63</v>
      </c>
      <c r="J101" s="13"/>
    </row>
    <row r="102" spans="1:10" s="14" customFormat="1" ht="17.25" customHeight="1">
      <c r="A102" s="29"/>
      <c r="B102" s="24" t="s">
        <v>19</v>
      </c>
      <c r="C102" s="15" t="s">
        <v>19</v>
      </c>
      <c r="D102" s="15" t="s">
        <v>20</v>
      </c>
      <c r="E102" s="24" t="s">
        <v>19</v>
      </c>
      <c r="F102" s="15" t="s">
        <v>20</v>
      </c>
      <c r="G102" s="15" t="s">
        <v>19</v>
      </c>
      <c r="H102" s="16" t="s">
        <v>20</v>
      </c>
      <c r="I102" s="16" t="s">
        <v>62</v>
      </c>
      <c r="J102" s="13"/>
    </row>
    <row r="103" spans="1:10" s="14" customFormat="1" ht="15" customHeight="1">
      <c r="A103" s="4"/>
      <c r="B103" s="17" t="s">
        <v>21</v>
      </c>
      <c r="C103" s="17" t="s">
        <v>21</v>
      </c>
      <c r="D103" s="17" t="s">
        <v>22</v>
      </c>
      <c r="E103" s="17" t="s">
        <v>21</v>
      </c>
      <c r="F103" s="17" t="s">
        <v>22</v>
      </c>
      <c r="G103" s="17" t="s">
        <v>21</v>
      </c>
      <c r="H103" s="18" t="s">
        <v>22</v>
      </c>
      <c r="I103" s="18" t="s">
        <v>21</v>
      </c>
      <c r="J103" s="13"/>
    </row>
    <row r="104" spans="1:9" ht="15" customHeight="1">
      <c r="A104" s="22" t="s">
        <v>60</v>
      </c>
      <c r="B104" s="33">
        <v>0</v>
      </c>
      <c r="C104" s="33">
        <v>0</v>
      </c>
      <c r="D104" s="33">
        <v>0</v>
      </c>
      <c r="E104" s="33">
        <v>22621</v>
      </c>
      <c r="F104" s="33">
        <v>0</v>
      </c>
      <c r="G104" s="33">
        <v>664</v>
      </c>
      <c r="H104" s="12">
        <v>0</v>
      </c>
      <c r="I104" s="12">
        <v>56806</v>
      </c>
    </row>
    <row r="105" spans="1:9" ht="15" customHeight="1">
      <c r="A105" s="22" t="s">
        <v>61</v>
      </c>
      <c r="B105" s="33">
        <v>0</v>
      </c>
      <c r="C105" s="33">
        <v>3000</v>
      </c>
      <c r="D105" s="33">
        <v>0</v>
      </c>
      <c r="E105" s="33">
        <v>11271</v>
      </c>
      <c r="F105" s="33">
        <v>1</v>
      </c>
      <c r="G105" s="33">
        <v>478</v>
      </c>
      <c r="H105" s="12">
        <v>0</v>
      </c>
      <c r="I105" s="12">
        <v>19700</v>
      </c>
    </row>
    <row r="106" spans="1:9" ht="15" customHeight="1">
      <c r="A106" s="22" t="s">
        <v>68</v>
      </c>
      <c r="B106" s="33">
        <v>0</v>
      </c>
      <c r="C106" s="33">
        <v>4000</v>
      </c>
      <c r="D106" s="33">
        <v>0</v>
      </c>
      <c r="E106" s="33">
        <v>7527</v>
      </c>
      <c r="F106" s="33">
        <v>3</v>
      </c>
      <c r="G106" s="33">
        <v>3665</v>
      </c>
      <c r="H106" s="33">
        <v>0</v>
      </c>
      <c r="I106" s="12">
        <v>30800</v>
      </c>
    </row>
    <row r="107" spans="1:9" ht="15" customHeight="1">
      <c r="A107" s="22" t="s">
        <v>71</v>
      </c>
      <c r="B107" s="33">
        <v>0</v>
      </c>
      <c r="C107" s="33">
        <v>0</v>
      </c>
      <c r="D107" s="33">
        <v>0</v>
      </c>
      <c r="E107" s="33">
        <v>13898</v>
      </c>
      <c r="F107" s="33">
        <v>0</v>
      </c>
      <c r="G107" s="33">
        <v>285</v>
      </c>
      <c r="H107" s="12">
        <v>0</v>
      </c>
      <c r="I107" s="12">
        <v>7260</v>
      </c>
    </row>
    <row r="108" spans="1:9" ht="15" customHeight="1">
      <c r="A108" s="22" t="s">
        <v>96</v>
      </c>
      <c r="B108" s="33">
        <f>SUM(B110)</f>
        <v>0</v>
      </c>
      <c r="C108" s="33">
        <f aca="true" t="shared" si="8" ref="C108:H108">SUM(C110)</f>
        <v>0</v>
      </c>
      <c r="D108" s="33">
        <f t="shared" si="8"/>
        <v>0</v>
      </c>
      <c r="E108" s="33">
        <f t="shared" si="8"/>
        <v>22079</v>
      </c>
      <c r="F108" s="33">
        <f t="shared" si="8"/>
        <v>1</v>
      </c>
      <c r="G108" s="33">
        <f t="shared" si="8"/>
        <v>0</v>
      </c>
      <c r="H108" s="12">
        <f t="shared" si="8"/>
        <v>0</v>
      </c>
      <c r="I108" s="12">
        <f>SUM(I110)</f>
        <v>0</v>
      </c>
    </row>
    <row r="109" spans="1:9" ht="15" customHeight="1">
      <c r="A109" s="28"/>
      <c r="B109" s="28"/>
      <c r="C109" s="37"/>
      <c r="D109" s="37"/>
      <c r="E109" s="37"/>
      <c r="F109" s="37"/>
      <c r="G109" s="37"/>
      <c r="H109" s="38"/>
      <c r="I109" s="38"/>
    </row>
    <row r="110" spans="1:9" ht="18" customHeight="1" hidden="1">
      <c r="A110" s="5" t="s">
        <v>4</v>
      </c>
      <c r="B110" s="21">
        <v>0</v>
      </c>
      <c r="C110" s="21">
        <v>0</v>
      </c>
      <c r="D110" s="21">
        <v>0</v>
      </c>
      <c r="E110" s="21">
        <v>22079</v>
      </c>
      <c r="F110" s="21">
        <v>1</v>
      </c>
      <c r="G110" s="21">
        <v>0</v>
      </c>
      <c r="H110" s="21">
        <v>0</v>
      </c>
      <c r="I110" s="21">
        <v>0</v>
      </c>
    </row>
    <row r="111" spans="1:9" ht="15" customHeight="1">
      <c r="A111" s="46" t="s">
        <v>69</v>
      </c>
      <c r="B111" s="8"/>
      <c r="C111" s="8"/>
      <c r="D111" s="8"/>
      <c r="E111" s="8"/>
      <c r="F111" s="8"/>
      <c r="G111" s="8"/>
      <c r="H111" s="8"/>
      <c r="I111" s="8"/>
    </row>
    <row r="112" spans="1:10" s="27" customFormat="1" ht="57.75" customHeight="1">
      <c r="A112" s="25" t="s">
        <v>82</v>
      </c>
      <c r="B112" s="25"/>
      <c r="C112" s="25"/>
      <c r="D112" s="25"/>
      <c r="E112" s="25"/>
      <c r="F112" s="25"/>
      <c r="G112" s="25"/>
      <c r="H112" s="25"/>
      <c r="I112" s="25"/>
      <c r="J112" s="26"/>
    </row>
    <row r="113" spans="1:10" s="14" customFormat="1" ht="15" customHeight="1">
      <c r="A113" s="30" t="s">
        <v>46</v>
      </c>
      <c r="B113" s="45" t="s">
        <v>55</v>
      </c>
      <c r="C113" s="69" t="s">
        <v>17</v>
      </c>
      <c r="D113" s="70"/>
      <c r="E113" s="64" t="s">
        <v>53</v>
      </c>
      <c r="F113" s="70"/>
      <c r="G113" s="69" t="s">
        <v>18</v>
      </c>
      <c r="H113" s="69"/>
      <c r="I113" s="58" t="s">
        <v>63</v>
      </c>
      <c r="J113" s="13"/>
    </row>
    <row r="114" spans="1:10" s="14" customFormat="1" ht="17.25" customHeight="1">
      <c r="A114" s="29"/>
      <c r="B114" s="24" t="s">
        <v>19</v>
      </c>
      <c r="C114" s="15" t="s">
        <v>19</v>
      </c>
      <c r="D114" s="15" t="s">
        <v>20</v>
      </c>
      <c r="E114" s="24" t="s">
        <v>19</v>
      </c>
      <c r="F114" s="15" t="s">
        <v>20</v>
      </c>
      <c r="G114" s="15" t="s">
        <v>19</v>
      </c>
      <c r="H114" s="16" t="s">
        <v>20</v>
      </c>
      <c r="I114" s="16" t="s">
        <v>62</v>
      </c>
      <c r="J114" s="13"/>
    </row>
    <row r="115" spans="1:10" s="14" customFormat="1" ht="15" customHeight="1">
      <c r="A115" s="4"/>
      <c r="B115" s="17" t="s">
        <v>21</v>
      </c>
      <c r="C115" s="17" t="s">
        <v>21</v>
      </c>
      <c r="D115" s="17" t="s">
        <v>22</v>
      </c>
      <c r="E115" s="17" t="s">
        <v>21</v>
      </c>
      <c r="F115" s="17" t="s">
        <v>22</v>
      </c>
      <c r="G115" s="17" t="s">
        <v>21</v>
      </c>
      <c r="H115" s="18" t="s">
        <v>22</v>
      </c>
      <c r="I115" s="18" t="s">
        <v>21</v>
      </c>
      <c r="J115" s="13"/>
    </row>
    <row r="116" spans="1:9" ht="15" customHeight="1">
      <c r="A116" s="22" t="s">
        <v>60</v>
      </c>
      <c r="B116" s="33">
        <v>0</v>
      </c>
      <c r="C116" s="33">
        <v>199</v>
      </c>
      <c r="D116" s="33">
        <v>0</v>
      </c>
      <c r="E116" s="33">
        <v>1516</v>
      </c>
      <c r="F116" s="33">
        <v>0</v>
      </c>
      <c r="G116" s="33">
        <v>1100</v>
      </c>
      <c r="H116" s="12">
        <v>0</v>
      </c>
      <c r="I116" s="12">
        <v>1493</v>
      </c>
    </row>
    <row r="117" spans="1:9" ht="15" customHeight="1">
      <c r="A117" s="22" t="s">
        <v>61</v>
      </c>
      <c r="B117" s="33">
        <v>0</v>
      </c>
      <c r="C117" s="33">
        <v>0</v>
      </c>
      <c r="D117" s="33">
        <v>0</v>
      </c>
      <c r="E117" s="33">
        <v>3121</v>
      </c>
      <c r="F117" s="33">
        <v>2</v>
      </c>
      <c r="G117" s="33">
        <v>1548</v>
      </c>
      <c r="H117" s="12">
        <v>0</v>
      </c>
      <c r="I117" s="12">
        <v>4302</v>
      </c>
    </row>
    <row r="118" spans="1:9" ht="15" customHeight="1">
      <c r="A118" s="22" t="s">
        <v>68</v>
      </c>
      <c r="B118" s="33">
        <v>0</v>
      </c>
      <c r="C118" s="33">
        <v>2342</v>
      </c>
      <c r="D118" s="33">
        <v>0</v>
      </c>
      <c r="E118" s="33">
        <v>1958</v>
      </c>
      <c r="F118" s="33">
        <v>0</v>
      </c>
      <c r="G118" s="33">
        <v>6188</v>
      </c>
      <c r="H118" s="33">
        <v>0</v>
      </c>
      <c r="I118" s="12">
        <v>2692</v>
      </c>
    </row>
    <row r="119" spans="1:9" ht="15" customHeight="1">
      <c r="A119" s="22" t="s">
        <v>71</v>
      </c>
      <c r="B119" s="33">
        <v>0</v>
      </c>
      <c r="C119" s="33">
        <v>1892</v>
      </c>
      <c r="D119" s="33">
        <v>0</v>
      </c>
      <c r="E119" s="33">
        <v>5763</v>
      </c>
      <c r="F119" s="33">
        <v>3</v>
      </c>
      <c r="G119" s="33">
        <v>3289</v>
      </c>
      <c r="H119" s="12">
        <v>0</v>
      </c>
      <c r="I119" s="12">
        <v>5655</v>
      </c>
    </row>
    <row r="120" spans="1:9" ht="15" customHeight="1">
      <c r="A120" s="22" t="s">
        <v>96</v>
      </c>
      <c r="B120" s="33">
        <f>SUM(B122)</f>
        <v>0</v>
      </c>
      <c r="C120" s="33">
        <f aca="true" t="shared" si="9" ref="C120:H120">SUM(C122)</f>
        <v>2095</v>
      </c>
      <c r="D120" s="33">
        <f t="shared" si="9"/>
        <v>0</v>
      </c>
      <c r="E120" s="33">
        <f t="shared" si="9"/>
        <v>2582</v>
      </c>
      <c r="F120" s="33">
        <f t="shared" si="9"/>
        <v>0</v>
      </c>
      <c r="G120" s="33">
        <f t="shared" si="9"/>
        <v>550</v>
      </c>
      <c r="H120" s="12">
        <f t="shared" si="9"/>
        <v>0</v>
      </c>
      <c r="I120" s="12">
        <f>SUM(I122)</f>
        <v>13832</v>
      </c>
    </row>
    <row r="121" spans="1:9" ht="15" customHeight="1">
      <c r="A121" s="28"/>
      <c r="B121" s="28"/>
      <c r="C121" s="37"/>
      <c r="D121" s="37"/>
      <c r="E121" s="37"/>
      <c r="F121" s="37"/>
      <c r="G121" s="37"/>
      <c r="H121" s="38"/>
      <c r="I121" s="38"/>
    </row>
    <row r="122" spans="1:9" ht="15" customHeight="1" hidden="1">
      <c r="A122" s="5" t="s">
        <v>5</v>
      </c>
      <c r="B122" s="21">
        <v>0</v>
      </c>
      <c r="C122" s="21">
        <v>2095</v>
      </c>
      <c r="D122" s="21">
        <v>0</v>
      </c>
      <c r="E122" s="21">
        <v>2582</v>
      </c>
      <c r="F122" s="21">
        <v>0</v>
      </c>
      <c r="G122" s="21">
        <v>550</v>
      </c>
      <c r="H122" s="21">
        <v>0</v>
      </c>
      <c r="I122" s="21">
        <v>13832</v>
      </c>
    </row>
    <row r="123" spans="1:9" ht="15" customHeight="1">
      <c r="A123" s="46" t="s">
        <v>69</v>
      </c>
      <c r="B123" s="8"/>
      <c r="C123" s="8"/>
      <c r="D123" s="8"/>
      <c r="E123" s="8"/>
      <c r="F123" s="8"/>
      <c r="G123" s="8"/>
      <c r="H123" s="8"/>
      <c r="I123" s="8"/>
    </row>
    <row r="124" spans="1:10" s="27" customFormat="1" ht="57.75" customHeight="1">
      <c r="A124" s="25" t="s">
        <v>83</v>
      </c>
      <c r="B124" s="25"/>
      <c r="C124" s="25"/>
      <c r="D124" s="25"/>
      <c r="E124" s="25"/>
      <c r="F124" s="25"/>
      <c r="G124" s="25"/>
      <c r="H124" s="25"/>
      <c r="I124" s="25"/>
      <c r="J124" s="26"/>
    </row>
    <row r="125" spans="1:10" s="14" customFormat="1" ht="15" customHeight="1">
      <c r="A125" s="30" t="s">
        <v>46</v>
      </c>
      <c r="B125" s="45" t="s">
        <v>55</v>
      </c>
      <c r="C125" s="69" t="s">
        <v>17</v>
      </c>
      <c r="D125" s="70"/>
      <c r="E125" s="64" t="s">
        <v>53</v>
      </c>
      <c r="F125" s="70"/>
      <c r="G125" s="69" t="s">
        <v>18</v>
      </c>
      <c r="H125" s="69"/>
      <c r="I125" s="58" t="s">
        <v>63</v>
      </c>
      <c r="J125" s="13"/>
    </row>
    <row r="126" spans="1:10" s="14" customFormat="1" ht="17.25" customHeight="1">
      <c r="A126" s="29"/>
      <c r="B126" s="24" t="s">
        <v>19</v>
      </c>
      <c r="C126" s="15" t="s">
        <v>19</v>
      </c>
      <c r="D126" s="15" t="s">
        <v>20</v>
      </c>
      <c r="E126" s="24" t="s">
        <v>19</v>
      </c>
      <c r="F126" s="15" t="s">
        <v>20</v>
      </c>
      <c r="G126" s="15" t="s">
        <v>19</v>
      </c>
      <c r="H126" s="16" t="s">
        <v>20</v>
      </c>
      <c r="I126" s="16" t="s">
        <v>62</v>
      </c>
      <c r="J126" s="13"/>
    </row>
    <row r="127" spans="1:10" s="14" customFormat="1" ht="15" customHeight="1">
      <c r="A127" s="4"/>
      <c r="B127" s="17" t="s">
        <v>21</v>
      </c>
      <c r="C127" s="17" t="s">
        <v>21</v>
      </c>
      <c r="D127" s="17" t="s">
        <v>22</v>
      </c>
      <c r="E127" s="17" t="s">
        <v>21</v>
      </c>
      <c r="F127" s="17" t="s">
        <v>22</v>
      </c>
      <c r="G127" s="17" t="s">
        <v>21</v>
      </c>
      <c r="H127" s="18" t="s">
        <v>22</v>
      </c>
      <c r="I127" s="18" t="s">
        <v>21</v>
      </c>
      <c r="J127" s="13"/>
    </row>
    <row r="128" spans="1:9" ht="15" customHeight="1">
      <c r="A128" s="22" t="s">
        <v>60</v>
      </c>
      <c r="B128" s="33">
        <v>0</v>
      </c>
      <c r="C128" s="33">
        <v>0</v>
      </c>
      <c r="D128" s="33">
        <v>0</v>
      </c>
      <c r="E128" s="33">
        <v>1928</v>
      </c>
      <c r="F128" s="33">
        <v>2</v>
      </c>
      <c r="G128" s="33">
        <v>2510</v>
      </c>
      <c r="H128" s="12">
        <v>0</v>
      </c>
      <c r="I128" s="12">
        <v>72635</v>
      </c>
    </row>
    <row r="129" spans="1:9" ht="15" customHeight="1">
      <c r="A129" s="22" t="s">
        <v>61</v>
      </c>
      <c r="B129" s="33">
        <v>0</v>
      </c>
      <c r="C129" s="33">
        <v>3190</v>
      </c>
      <c r="D129" s="33">
        <v>0</v>
      </c>
      <c r="E129" s="33">
        <v>13356</v>
      </c>
      <c r="F129" s="33">
        <v>11</v>
      </c>
      <c r="G129" s="33">
        <v>7706</v>
      </c>
      <c r="H129" s="12">
        <v>0</v>
      </c>
      <c r="I129" s="12">
        <v>164780</v>
      </c>
    </row>
    <row r="130" spans="1:9" ht="15" customHeight="1">
      <c r="A130" s="22" t="s">
        <v>68</v>
      </c>
      <c r="B130" s="33">
        <v>0</v>
      </c>
      <c r="C130" s="33">
        <v>0</v>
      </c>
      <c r="D130" s="33">
        <v>0</v>
      </c>
      <c r="E130" s="33">
        <v>29356</v>
      </c>
      <c r="F130" s="33">
        <v>26</v>
      </c>
      <c r="G130" s="33">
        <v>7446</v>
      </c>
      <c r="H130" s="33">
        <v>0</v>
      </c>
      <c r="I130" s="12">
        <v>29145</v>
      </c>
    </row>
    <row r="131" spans="1:9" ht="15" customHeight="1">
      <c r="A131" s="22" t="s">
        <v>71</v>
      </c>
      <c r="B131" s="33">
        <v>0</v>
      </c>
      <c r="C131" s="33">
        <v>4600</v>
      </c>
      <c r="D131" s="33">
        <v>0</v>
      </c>
      <c r="E131" s="33">
        <v>25308</v>
      </c>
      <c r="F131" s="33">
        <v>34</v>
      </c>
      <c r="G131" s="33">
        <v>3562</v>
      </c>
      <c r="H131" s="12">
        <v>0</v>
      </c>
      <c r="I131" s="12">
        <v>44875</v>
      </c>
    </row>
    <row r="132" spans="1:9" ht="15" customHeight="1">
      <c r="A132" s="22" t="s">
        <v>96</v>
      </c>
      <c r="B132" s="33">
        <f>SUM(B134)</f>
        <v>0</v>
      </c>
      <c r="C132" s="33">
        <f aca="true" t="shared" si="10" ref="C132:H132">SUM(C134)</f>
        <v>10300</v>
      </c>
      <c r="D132" s="33">
        <f t="shared" si="10"/>
        <v>0</v>
      </c>
      <c r="E132" s="33">
        <f t="shared" si="10"/>
        <v>7144</v>
      </c>
      <c r="F132" s="33">
        <f t="shared" si="10"/>
        <v>11</v>
      </c>
      <c r="G132" s="33">
        <f t="shared" si="10"/>
        <v>445</v>
      </c>
      <c r="H132" s="12">
        <f t="shared" si="10"/>
        <v>0</v>
      </c>
      <c r="I132" s="12">
        <f>SUM(I134)</f>
        <v>134780</v>
      </c>
    </row>
    <row r="133" spans="1:9" ht="15" customHeight="1">
      <c r="A133" s="28"/>
      <c r="B133" s="28"/>
      <c r="C133" s="37"/>
      <c r="D133" s="37"/>
      <c r="E133" s="37"/>
      <c r="F133" s="37"/>
      <c r="G133" s="37"/>
      <c r="H133" s="38"/>
      <c r="I133" s="38"/>
    </row>
    <row r="134" spans="1:9" ht="15" customHeight="1" hidden="1">
      <c r="A134" s="5" t="s">
        <v>6</v>
      </c>
      <c r="B134" s="21">
        <v>0</v>
      </c>
      <c r="C134" s="21">
        <v>10300</v>
      </c>
      <c r="D134" s="21">
        <v>0</v>
      </c>
      <c r="E134" s="21">
        <v>7144</v>
      </c>
      <c r="F134" s="21">
        <v>11</v>
      </c>
      <c r="G134" s="21">
        <v>445</v>
      </c>
      <c r="H134" s="21">
        <v>0</v>
      </c>
      <c r="I134" s="21">
        <v>134780</v>
      </c>
    </row>
    <row r="135" spans="1:9" ht="15" customHeight="1">
      <c r="A135" s="46" t="s">
        <v>69</v>
      </c>
      <c r="B135" s="8"/>
      <c r="C135" s="8"/>
      <c r="D135" s="8"/>
      <c r="E135" s="8"/>
      <c r="F135" s="8"/>
      <c r="G135" s="8"/>
      <c r="H135" s="8"/>
      <c r="I135" s="8"/>
    </row>
    <row r="136" spans="1:10" s="27" customFormat="1" ht="57.75" customHeight="1">
      <c r="A136" s="25" t="s">
        <v>84</v>
      </c>
      <c r="B136" s="25"/>
      <c r="C136" s="25"/>
      <c r="D136" s="25"/>
      <c r="E136" s="25"/>
      <c r="F136" s="25"/>
      <c r="G136" s="25"/>
      <c r="H136" s="25"/>
      <c r="I136" s="25"/>
      <c r="J136" s="26"/>
    </row>
    <row r="137" spans="1:10" s="14" customFormat="1" ht="15" customHeight="1">
      <c r="A137" s="30" t="s">
        <v>46</v>
      </c>
      <c r="B137" s="45" t="s">
        <v>55</v>
      </c>
      <c r="C137" s="69" t="s">
        <v>17</v>
      </c>
      <c r="D137" s="70"/>
      <c r="E137" s="64" t="s">
        <v>53</v>
      </c>
      <c r="F137" s="70"/>
      <c r="G137" s="69" t="s">
        <v>18</v>
      </c>
      <c r="H137" s="69"/>
      <c r="I137" s="58" t="s">
        <v>63</v>
      </c>
      <c r="J137" s="13"/>
    </row>
    <row r="138" spans="1:10" s="14" customFormat="1" ht="17.25" customHeight="1">
      <c r="A138" s="29"/>
      <c r="B138" s="24" t="s">
        <v>19</v>
      </c>
      <c r="C138" s="15" t="s">
        <v>19</v>
      </c>
      <c r="D138" s="15" t="s">
        <v>20</v>
      </c>
      <c r="E138" s="24" t="s">
        <v>19</v>
      </c>
      <c r="F138" s="15" t="s">
        <v>20</v>
      </c>
      <c r="G138" s="15" t="s">
        <v>19</v>
      </c>
      <c r="H138" s="16" t="s">
        <v>20</v>
      </c>
      <c r="I138" s="16" t="s">
        <v>62</v>
      </c>
      <c r="J138" s="13"/>
    </row>
    <row r="139" spans="1:10" s="14" customFormat="1" ht="15" customHeight="1">
      <c r="A139" s="4"/>
      <c r="B139" s="17" t="s">
        <v>21</v>
      </c>
      <c r="C139" s="17" t="s">
        <v>21</v>
      </c>
      <c r="D139" s="17" t="s">
        <v>22</v>
      </c>
      <c r="E139" s="17" t="s">
        <v>21</v>
      </c>
      <c r="F139" s="17" t="s">
        <v>22</v>
      </c>
      <c r="G139" s="17" t="s">
        <v>21</v>
      </c>
      <c r="H139" s="18" t="s">
        <v>22</v>
      </c>
      <c r="I139" s="18" t="s">
        <v>21</v>
      </c>
      <c r="J139" s="13"/>
    </row>
    <row r="140" spans="1:9" ht="15" customHeight="1">
      <c r="A140" s="22" t="s">
        <v>60</v>
      </c>
      <c r="B140" s="33">
        <v>0</v>
      </c>
      <c r="C140" s="33">
        <v>0</v>
      </c>
      <c r="D140" s="33">
        <v>0</v>
      </c>
      <c r="E140" s="33">
        <v>6986</v>
      </c>
      <c r="F140" s="33">
        <v>12</v>
      </c>
      <c r="G140" s="33">
        <v>21936</v>
      </c>
      <c r="H140" s="12">
        <v>22</v>
      </c>
      <c r="I140" s="12">
        <v>29002</v>
      </c>
    </row>
    <row r="141" spans="1:9" ht="15" customHeight="1">
      <c r="A141" s="22" t="s">
        <v>61</v>
      </c>
      <c r="B141" s="33">
        <v>0</v>
      </c>
      <c r="C141" s="33">
        <v>9135</v>
      </c>
      <c r="D141" s="33">
        <v>0</v>
      </c>
      <c r="E141" s="33">
        <v>21282</v>
      </c>
      <c r="F141" s="33">
        <v>44</v>
      </c>
      <c r="G141" s="33">
        <v>15527</v>
      </c>
      <c r="H141" s="12">
        <v>9</v>
      </c>
      <c r="I141" s="12">
        <v>37862</v>
      </c>
    </row>
    <row r="142" spans="1:9" ht="15" customHeight="1">
      <c r="A142" s="22" t="s">
        <v>68</v>
      </c>
      <c r="B142" s="33">
        <v>0</v>
      </c>
      <c r="C142" s="33">
        <v>0</v>
      </c>
      <c r="D142" s="33">
        <v>0</v>
      </c>
      <c r="E142" s="33">
        <v>36483</v>
      </c>
      <c r="F142" s="33">
        <v>73</v>
      </c>
      <c r="G142" s="33">
        <v>11226</v>
      </c>
      <c r="H142" s="33">
        <v>5</v>
      </c>
      <c r="I142" s="12">
        <v>33083</v>
      </c>
    </row>
    <row r="143" spans="1:9" ht="15" customHeight="1">
      <c r="A143" s="22" t="s">
        <v>71</v>
      </c>
      <c r="B143" s="33">
        <v>0</v>
      </c>
      <c r="C143" s="33">
        <v>11010</v>
      </c>
      <c r="D143" s="33">
        <v>0</v>
      </c>
      <c r="E143" s="33">
        <v>22187</v>
      </c>
      <c r="F143" s="33">
        <v>75</v>
      </c>
      <c r="G143" s="33">
        <v>32441</v>
      </c>
      <c r="H143" s="12">
        <v>27</v>
      </c>
      <c r="I143" s="12">
        <v>21566</v>
      </c>
    </row>
    <row r="144" spans="1:9" ht="15" customHeight="1">
      <c r="A144" s="22" t="s">
        <v>96</v>
      </c>
      <c r="B144" s="33">
        <f>SUM(B146)</f>
        <v>31880</v>
      </c>
      <c r="C144" s="33">
        <f aca="true" t="shared" si="11" ref="C144:H144">SUM(C146)</f>
        <v>7600</v>
      </c>
      <c r="D144" s="33">
        <f t="shared" si="11"/>
        <v>0</v>
      </c>
      <c r="E144" s="33">
        <f t="shared" si="11"/>
        <v>29203</v>
      </c>
      <c r="F144" s="33">
        <f t="shared" si="11"/>
        <v>136</v>
      </c>
      <c r="G144" s="33">
        <f t="shared" si="11"/>
        <v>10540</v>
      </c>
      <c r="H144" s="12">
        <f t="shared" si="11"/>
        <v>14</v>
      </c>
      <c r="I144" s="12">
        <f>SUM(I146)</f>
        <v>0</v>
      </c>
    </row>
    <row r="145" spans="1:9" ht="15" customHeight="1">
      <c r="A145" s="28"/>
      <c r="B145" s="28"/>
      <c r="C145" s="37"/>
      <c r="D145" s="37"/>
      <c r="E145" s="37"/>
      <c r="F145" s="37"/>
      <c r="G145" s="37"/>
      <c r="H145" s="38"/>
      <c r="I145" s="38"/>
    </row>
    <row r="146" spans="1:9" ht="15" customHeight="1" hidden="1">
      <c r="A146" s="5" t="s">
        <v>7</v>
      </c>
      <c r="B146" s="21">
        <v>31880</v>
      </c>
      <c r="C146" s="21">
        <v>7600</v>
      </c>
      <c r="D146" s="21">
        <v>0</v>
      </c>
      <c r="E146" s="21">
        <v>29203</v>
      </c>
      <c r="F146" s="21">
        <v>136</v>
      </c>
      <c r="G146" s="21">
        <v>10540</v>
      </c>
      <c r="H146" s="21">
        <v>14</v>
      </c>
      <c r="I146" s="21">
        <v>0</v>
      </c>
    </row>
    <row r="147" spans="1:9" ht="15" customHeight="1">
      <c r="A147" s="46" t="s">
        <v>69</v>
      </c>
      <c r="B147" s="8"/>
      <c r="C147" s="8"/>
      <c r="D147" s="8"/>
      <c r="E147" s="8"/>
      <c r="F147" s="8"/>
      <c r="G147" s="8"/>
      <c r="H147" s="8"/>
      <c r="I147" s="8"/>
    </row>
    <row r="148" spans="1:10" s="27" customFormat="1" ht="57.75" customHeight="1">
      <c r="A148" s="25" t="s">
        <v>85</v>
      </c>
      <c r="B148" s="25"/>
      <c r="C148" s="25"/>
      <c r="D148" s="25"/>
      <c r="E148" s="25"/>
      <c r="F148" s="25"/>
      <c r="G148" s="25"/>
      <c r="H148" s="25"/>
      <c r="I148" s="25"/>
      <c r="J148" s="26"/>
    </row>
    <row r="149" spans="1:10" s="14" customFormat="1" ht="15" customHeight="1">
      <c r="A149" s="30" t="s">
        <v>46</v>
      </c>
      <c r="B149" s="45" t="s">
        <v>55</v>
      </c>
      <c r="C149" s="69" t="s">
        <v>17</v>
      </c>
      <c r="D149" s="70"/>
      <c r="E149" s="64" t="s">
        <v>53</v>
      </c>
      <c r="F149" s="70"/>
      <c r="G149" s="69" t="s">
        <v>18</v>
      </c>
      <c r="H149" s="69"/>
      <c r="I149" s="58" t="s">
        <v>63</v>
      </c>
      <c r="J149" s="13"/>
    </row>
    <row r="150" spans="1:10" s="14" customFormat="1" ht="17.25" customHeight="1">
      <c r="A150" s="29"/>
      <c r="B150" s="24" t="s">
        <v>19</v>
      </c>
      <c r="C150" s="15" t="s">
        <v>19</v>
      </c>
      <c r="D150" s="15" t="s">
        <v>20</v>
      </c>
      <c r="E150" s="24" t="s">
        <v>19</v>
      </c>
      <c r="F150" s="15" t="s">
        <v>20</v>
      </c>
      <c r="G150" s="15" t="s">
        <v>19</v>
      </c>
      <c r="H150" s="16" t="s">
        <v>20</v>
      </c>
      <c r="I150" s="16" t="s">
        <v>62</v>
      </c>
      <c r="J150" s="13"/>
    </row>
    <row r="151" spans="1:10" s="14" customFormat="1" ht="15" customHeight="1">
      <c r="A151" s="4"/>
      <c r="B151" s="17" t="s">
        <v>21</v>
      </c>
      <c r="C151" s="17" t="s">
        <v>21</v>
      </c>
      <c r="D151" s="17" t="s">
        <v>22</v>
      </c>
      <c r="E151" s="17" t="s">
        <v>21</v>
      </c>
      <c r="F151" s="17" t="s">
        <v>22</v>
      </c>
      <c r="G151" s="17" t="s">
        <v>21</v>
      </c>
      <c r="H151" s="18" t="s">
        <v>22</v>
      </c>
      <c r="I151" s="18" t="s">
        <v>21</v>
      </c>
      <c r="J151" s="13"/>
    </row>
    <row r="152" spans="1:9" ht="15" customHeight="1">
      <c r="A152" s="22" t="s">
        <v>60</v>
      </c>
      <c r="B152" s="33">
        <v>2580</v>
      </c>
      <c r="C152" s="33">
        <v>114169</v>
      </c>
      <c r="D152" s="33">
        <v>0</v>
      </c>
      <c r="E152" s="33">
        <v>2854</v>
      </c>
      <c r="F152" s="33"/>
      <c r="G152" s="33">
        <v>5716</v>
      </c>
      <c r="H152" s="12">
        <v>0</v>
      </c>
      <c r="I152" s="12">
        <v>6053</v>
      </c>
    </row>
    <row r="153" spans="1:9" ht="15" customHeight="1">
      <c r="A153" s="22" t="s">
        <v>61</v>
      </c>
      <c r="B153" s="33">
        <v>2297</v>
      </c>
      <c r="C153" s="33">
        <v>30587</v>
      </c>
      <c r="D153" s="33">
        <v>0</v>
      </c>
      <c r="E153" s="33">
        <v>18572</v>
      </c>
      <c r="F153" s="33">
        <v>3</v>
      </c>
      <c r="G153" s="33">
        <v>10591</v>
      </c>
      <c r="H153" s="12">
        <v>0</v>
      </c>
      <c r="I153" s="12">
        <v>36087</v>
      </c>
    </row>
    <row r="154" spans="1:9" ht="15" customHeight="1">
      <c r="A154" s="22" t="s">
        <v>68</v>
      </c>
      <c r="B154" s="33">
        <v>1184</v>
      </c>
      <c r="C154" s="33">
        <v>63259</v>
      </c>
      <c r="D154" s="33">
        <v>0</v>
      </c>
      <c r="E154" s="33">
        <v>10899</v>
      </c>
      <c r="F154" s="33">
        <v>2</v>
      </c>
      <c r="G154" s="33">
        <v>6840</v>
      </c>
      <c r="H154" s="33">
        <v>0</v>
      </c>
      <c r="I154" s="12">
        <v>69851</v>
      </c>
    </row>
    <row r="155" spans="1:9" ht="15" customHeight="1">
      <c r="A155" s="22" t="s">
        <v>71</v>
      </c>
      <c r="B155" s="33">
        <v>441</v>
      </c>
      <c r="C155" s="33">
        <v>68496</v>
      </c>
      <c r="D155" s="33">
        <v>0</v>
      </c>
      <c r="E155" s="33">
        <v>11747</v>
      </c>
      <c r="F155" s="33">
        <v>0</v>
      </c>
      <c r="G155" s="33">
        <v>15892</v>
      </c>
      <c r="H155" s="12">
        <v>1</v>
      </c>
      <c r="I155" s="12">
        <v>64479</v>
      </c>
    </row>
    <row r="156" spans="1:9" ht="15" customHeight="1">
      <c r="A156" s="22" t="s">
        <v>96</v>
      </c>
      <c r="B156" s="33">
        <f>SUM(B158)</f>
        <v>0</v>
      </c>
      <c r="C156" s="33">
        <f aca="true" t="shared" si="12" ref="C156:H156">SUM(C158)</f>
        <v>99279</v>
      </c>
      <c r="D156" s="33">
        <f t="shared" si="12"/>
        <v>0</v>
      </c>
      <c r="E156" s="33">
        <f t="shared" si="12"/>
        <v>19736</v>
      </c>
      <c r="F156" s="33">
        <f t="shared" si="12"/>
        <v>1</v>
      </c>
      <c r="G156" s="33">
        <f t="shared" si="12"/>
        <v>10090</v>
      </c>
      <c r="H156" s="12">
        <f t="shared" si="12"/>
        <v>0</v>
      </c>
      <c r="I156" s="12">
        <f>SUM(I158)</f>
        <v>6290</v>
      </c>
    </row>
    <row r="157" spans="1:9" ht="15" customHeight="1">
      <c r="A157" s="28"/>
      <c r="B157" s="28"/>
      <c r="C157" s="37"/>
      <c r="D157" s="37"/>
      <c r="E157" s="37"/>
      <c r="F157" s="37"/>
      <c r="G157" s="37"/>
      <c r="H157" s="38"/>
      <c r="I157" s="38"/>
    </row>
    <row r="158" spans="1:9" ht="15" customHeight="1" hidden="1">
      <c r="A158" s="5" t="s">
        <v>8</v>
      </c>
      <c r="B158" s="21">
        <v>0</v>
      </c>
      <c r="C158" s="21">
        <v>99279</v>
      </c>
      <c r="D158" s="21">
        <v>0</v>
      </c>
      <c r="E158" s="21">
        <v>19736</v>
      </c>
      <c r="F158" s="21">
        <v>1</v>
      </c>
      <c r="G158" s="21">
        <v>10090</v>
      </c>
      <c r="H158" s="21">
        <v>0</v>
      </c>
      <c r="I158" s="21">
        <v>6290</v>
      </c>
    </row>
    <row r="159" spans="1:9" ht="15" customHeight="1">
      <c r="A159" s="46" t="s">
        <v>69</v>
      </c>
      <c r="B159" s="8"/>
      <c r="C159" s="8"/>
      <c r="D159" s="8"/>
      <c r="E159" s="8"/>
      <c r="F159" s="8"/>
      <c r="G159" s="8"/>
      <c r="H159" s="8"/>
      <c r="I159" s="8"/>
    </row>
    <row r="160" spans="1:10" s="27" customFormat="1" ht="57.75" customHeight="1">
      <c r="A160" s="25" t="s">
        <v>92</v>
      </c>
      <c r="B160" s="25"/>
      <c r="C160" s="25"/>
      <c r="D160" s="25"/>
      <c r="E160" s="25"/>
      <c r="F160" s="25"/>
      <c r="G160" s="25"/>
      <c r="H160" s="25"/>
      <c r="I160" s="25"/>
      <c r="J160" s="26"/>
    </row>
    <row r="161" spans="1:10" s="14" customFormat="1" ht="15" customHeight="1">
      <c r="A161" s="30" t="s">
        <v>46</v>
      </c>
      <c r="B161" s="45" t="s">
        <v>55</v>
      </c>
      <c r="C161" s="69" t="s">
        <v>17</v>
      </c>
      <c r="D161" s="70"/>
      <c r="E161" s="64" t="s">
        <v>53</v>
      </c>
      <c r="F161" s="70"/>
      <c r="G161" s="69" t="s">
        <v>18</v>
      </c>
      <c r="H161" s="69"/>
      <c r="I161" s="58" t="s">
        <v>63</v>
      </c>
      <c r="J161" s="13"/>
    </row>
    <row r="162" spans="1:10" s="14" customFormat="1" ht="17.25" customHeight="1">
      <c r="A162" s="29"/>
      <c r="B162" s="24" t="s">
        <v>19</v>
      </c>
      <c r="C162" s="15" t="s">
        <v>19</v>
      </c>
      <c r="D162" s="15" t="s">
        <v>20</v>
      </c>
      <c r="E162" s="24" t="s">
        <v>19</v>
      </c>
      <c r="F162" s="15" t="s">
        <v>20</v>
      </c>
      <c r="G162" s="15" t="s">
        <v>19</v>
      </c>
      <c r="H162" s="16" t="s">
        <v>20</v>
      </c>
      <c r="I162" s="16" t="s">
        <v>62</v>
      </c>
      <c r="J162" s="13"/>
    </row>
    <row r="163" spans="1:10" s="14" customFormat="1" ht="15" customHeight="1">
      <c r="A163" s="4"/>
      <c r="B163" s="17" t="s">
        <v>21</v>
      </c>
      <c r="C163" s="17" t="s">
        <v>21</v>
      </c>
      <c r="D163" s="17" t="s">
        <v>22</v>
      </c>
      <c r="E163" s="17" t="s">
        <v>21</v>
      </c>
      <c r="F163" s="17" t="s">
        <v>22</v>
      </c>
      <c r="G163" s="17" t="s">
        <v>21</v>
      </c>
      <c r="H163" s="18" t="s">
        <v>22</v>
      </c>
      <c r="I163" s="18" t="s">
        <v>21</v>
      </c>
      <c r="J163" s="13"/>
    </row>
    <row r="164" spans="1:9" ht="15" customHeight="1">
      <c r="A164" s="22" t="s">
        <v>60</v>
      </c>
      <c r="B164" s="33">
        <v>0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  <c r="H164" s="12">
        <v>0</v>
      </c>
      <c r="I164" s="12">
        <v>0</v>
      </c>
    </row>
    <row r="165" spans="1:9" ht="15" customHeight="1">
      <c r="A165" s="22" t="s">
        <v>61</v>
      </c>
      <c r="B165" s="33">
        <v>0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12">
        <v>0</v>
      </c>
      <c r="I165" s="12">
        <v>21227</v>
      </c>
    </row>
    <row r="166" spans="1:9" ht="15" customHeight="1">
      <c r="A166" s="22" t="s">
        <v>68</v>
      </c>
      <c r="B166" s="33">
        <v>0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12">
        <v>8560</v>
      </c>
    </row>
    <row r="167" spans="1:9" ht="15" customHeight="1">
      <c r="A167" s="22" t="s">
        <v>71</v>
      </c>
      <c r="B167" s="33">
        <v>0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12">
        <v>0</v>
      </c>
      <c r="I167" s="12">
        <v>11604</v>
      </c>
    </row>
    <row r="168" spans="1:9" ht="15" customHeight="1">
      <c r="A168" s="22" t="s">
        <v>96</v>
      </c>
      <c r="B168" s="33">
        <f aca="true" t="shared" si="13" ref="B168:I168">SUM(B170)</f>
        <v>0</v>
      </c>
      <c r="C168" s="33">
        <f t="shared" si="13"/>
        <v>0</v>
      </c>
      <c r="D168" s="33">
        <f t="shared" si="13"/>
        <v>0</v>
      </c>
      <c r="E168" s="33">
        <f t="shared" si="13"/>
        <v>415</v>
      </c>
      <c r="F168" s="33">
        <f t="shared" si="13"/>
        <v>0</v>
      </c>
      <c r="G168" s="33">
        <f t="shared" si="13"/>
        <v>30</v>
      </c>
      <c r="H168" s="12">
        <f t="shared" si="13"/>
        <v>0</v>
      </c>
      <c r="I168" s="12">
        <f t="shared" si="13"/>
        <v>7549</v>
      </c>
    </row>
    <row r="169" spans="1:9" ht="15" customHeight="1">
      <c r="A169" s="28"/>
      <c r="B169" s="28"/>
      <c r="C169" s="37"/>
      <c r="D169" s="37"/>
      <c r="E169" s="37"/>
      <c r="F169" s="37"/>
      <c r="G169" s="37"/>
      <c r="H169" s="38"/>
      <c r="I169" s="38"/>
    </row>
    <row r="170" spans="1:9" ht="15" customHeight="1" hidden="1">
      <c r="A170" s="5" t="s">
        <v>9</v>
      </c>
      <c r="B170" s="21">
        <v>0</v>
      </c>
      <c r="C170" s="21">
        <v>0</v>
      </c>
      <c r="D170" s="21">
        <v>0</v>
      </c>
      <c r="E170" s="21">
        <v>415</v>
      </c>
      <c r="F170" s="21">
        <v>0</v>
      </c>
      <c r="G170" s="21">
        <v>30</v>
      </c>
      <c r="H170" s="21">
        <v>0</v>
      </c>
      <c r="I170" s="21">
        <v>7549</v>
      </c>
    </row>
    <row r="171" spans="1:9" ht="15" customHeight="1">
      <c r="A171" s="46" t="s">
        <v>69</v>
      </c>
      <c r="B171" s="8"/>
      <c r="C171" s="8"/>
      <c r="D171" s="8"/>
      <c r="E171" s="8"/>
      <c r="F171" s="8"/>
      <c r="G171" s="8"/>
      <c r="H171" s="8"/>
      <c r="I171" s="8"/>
    </row>
    <row r="172" spans="1:10" s="27" customFormat="1" ht="57.75" customHeight="1">
      <c r="A172" s="25" t="s">
        <v>86</v>
      </c>
      <c r="B172" s="25"/>
      <c r="C172" s="25"/>
      <c r="D172" s="25"/>
      <c r="E172" s="25"/>
      <c r="F172" s="25"/>
      <c r="G172" s="25"/>
      <c r="H172" s="25"/>
      <c r="I172" s="25"/>
      <c r="J172" s="26"/>
    </row>
    <row r="173" spans="1:10" s="14" customFormat="1" ht="15" customHeight="1">
      <c r="A173" s="30" t="s">
        <v>46</v>
      </c>
      <c r="B173" s="45" t="s">
        <v>55</v>
      </c>
      <c r="C173" s="69" t="s">
        <v>17</v>
      </c>
      <c r="D173" s="70"/>
      <c r="E173" s="64" t="s">
        <v>53</v>
      </c>
      <c r="F173" s="70"/>
      <c r="G173" s="69" t="s">
        <v>18</v>
      </c>
      <c r="H173" s="69"/>
      <c r="I173" s="58" t="s">
        <v>63</v>
      </c>
      <c r="J173" s="13"/>
    </row>
    <row r="174" spans="1:10" s="14" customFormat="1" ht="17.25" customHeight="1">
      <c r="A174" s="29"/>
      <c r="B174" s="24" t="s">
        <v>19</v>
      </c>
      <c r="C174" s="15" t="s">
        <v>19</v>
      </c>
      <c r="D174" s="15" t="s">
        <v>20</v>
      </c>
      <c r="E174" s="24" t="s">
        <v>19</v>
      </c>
      <c r="F174" s="15" t="s">
        <v>20</v>
      </c>
      <c r="G174" s="15" t="s">
        <v>19</v>
      </c>
      <c r="H174" s="16" t="s">
        <v>20</v>
      </c>
      <c r="I174" s="16" t="s">
        <v>62</v>
      </c>
      <c r="J174" s="13"/>
    </row>
    <row r="175" spans="1:10" s="14" customFormat="1" ht="15" customHeight="1">
      <c r="A175" s="4"/>
      <c r="B175" s="17" t="s">
        <v>21</v>
      </c>
      <c r="C175" s="17" t="s">
        <v>21</v>
      </c>
      <c r="D175" s="17" t="s">
        <v>22</v>
      </c>
      <c r="E175" s="17" t="s">
        <v>21</v>
      </c>
      <c r="F175" s="17" t="s">
        <v>22</v>
      </c>
      <c r="G175" s="17" t="s">
        <v>21</v>
      </c>
      <c r="H175" s="18" t="s">
        <v>22</v>
      </c>
      <c r="I175" s="18" t="s">
        <v>21</v>
      </c>
      <c r="J175" s="13"/>
    </row>
    <row r="176" spans="1:9" ht="15" customHeight="1">
      <c r="A176" s="22" t="s">
        <v>60</v>
      </c>
      <c r="B176" s="33">
        <v>0</v>
      </c>
      <c r="C176" s="33">
        <v>0</v>
      </c>
      <c r="D176" s="33">
        <v>0</v>
      </c>
      <c r="E176" s="33">
        <v>3177</v>
      </c>
      <c r="F176" s="33">
        <v>1</v>
      </c>
      <c r="G176" s="33">
        <v>0</v>
      </c>
      <c r="H176" s="12">
        <v>0</v>
      </c>
      <c r="I176" s="12">
        <v>2502</v>
      </c>
    </row>
    <row r="177" spans="1:9" ht="15" customHeight="1">
      <c r="A177" s="22" t="s">
        <v>61</v>
      </c>
      <c r="B177" s="33">
        <v>0</v>
      </c>
      <c r="C177" s="33">
        <v>748</v>
      </c>
      <c r="D177" s="33">
        <v>0</v>
      </c>
      <c r="E177" s="33">
        <v>7617</v>
      </c>
      <c r="F177" s="33">
        <v>0</v>
      </c>
      <c r="G177" s="33">
        <v>40</v>
      </c>
      <c r="H177" s="12">
        <v>0</v>
      </c>
      <c r="I177" s="12">
        <v>6823</v>
      </c>
    </row>
    <row r="178" spans="1:9" ht="15" customHeight="1">
      <c r="A178" s="22" t="s">
        <v>68</v>
      </c>
      <c r="B178" s="33">
        <v>0</v>
      </c>
      <c r="C178" s="33">
        <v>1910</v>
      </c>
      <c r="D178" s="33">
        <v>0</v>
      </c>
      <c r="E178" s="33">
        <v>9745</v>
      </c>
      <c r="F178" s="33">
        <v>7</v>
      </c>
      <c r="G178" s="33">
        <v>0</v>
      </c>
      <c r="H178" s="33">
        <v>0</v>
      </c>
      <c r="I178" s="12">
        <v>15995</v>
      </c>
    </row>
    <row r="179" spans="1:9" ht="15" customHeight="1">
      <c r="A179" s="22" t="s">
        <v>71</v>
      </c>
      <c r="B179" s="33">
        <v>0</v>
      </c>
      <c r="C179" s="33">
        <v>210</v>
      </c>
      <c r="D179" s="33">
        <v>0</v>
      </c>
      <c r="E179" s="33">
        <v>7537</v>
      </c>
      <c r="F179" s="33">
        <v>6</v>
      </c>
      <c r="G179" s="33">
        <v>351</v>
      </c>
      <c r="H179" s="12">
        <v>0</v>
      </c>
      <c r="I179" s="12">
        <v>13555</v>
      </c>
    </row>
    <row r="180" spans="1:9" ht="15" customHeight="1">
      <c r="A180" s="22" t="s">
        <v>96</v>
      </c>
      <c r="B180" s="33">
        <f>SUM(B182)</f>
        <v>0</v>
      </c>
      <c r="C180" s="33">
        <f aca="true" t="shared" si="14" ref="C180:H180">SUM(C182)</f>
        <v>0</v>
      </c>
      <c r="D180" s="33">
        <f t="shared" si="14"/>
        <v>0</v>
      </c>
      <c r="E180" s="33">
        <f t="shared" si="14"/>
        <v>8378</v>
      </c>
      <c r="F180" s="33">
        <f t="shared" si="14"/>
        <v>7</v>
      </c>
      <c r="G180" s="33">
        <f t="shared" si="14"/>
        <v>917</v>
      </c>
      <c r="H180" s="12">
        <f t="shared" si="14"/>
        <v>0</v>
      </c>
      <c r="I180" s="12">
        <f>SUM(I182)</f>
        <v>0</v>
      </c>
    </row>
    <row r="181" spans="1:9" ht="15" customHeight="1">
      <c r="A181" s="28"/>
      <c r="B181" s="28"/>
      <c r="C181" s="37"/>
      <c r="D181" s="37"/>
      <c r="E181" s="37"/>
      <c r="F181" s="37"/>
      <c r="G181" s="37"/>
      <c r="H181" s="38"/>
      <c r="I181" s="38"/>
    </row>
    <row r="182" spans="1:9" ht="15" customHeight="1" hidden="1">
      <c r="A182" s="5" t="s">
        <v>10</v>
      </c>
      <c r="B182" s="21">
        <v>0</v>
      </c>
      <c r="C182" s="21">
        <v>0</v>
      </c>
      <c r="D182" s="21">
        <v>0</v>
      </c>
      <c r="E182" s="21">
        <v>8378</v>
      </c>
      <c r="F182" s="21">
        <v>7</v>
      </c>
      <c r="G182" s="21">
        <v>917</v>
      </c>
      <c r="H182" s="21">
        <v>0</v>
      </c>
      <c r="I182" s="21">
        <v>0</v>
      </c>
    </row>
    <row r="183" spans="1:9" ht="15" customHeight="1">
      <c r="A183" s="46" t="s">
        <v>69</v>
      </c>
      <c r="B183" s="8"/>
      <c r="C183" s="8"/>
      <c r="D183" s="8"/>
      <c r="E183" s="8"/>
      <c r="F183" s="8"/>
      <c r="G183" s="8"/>
      <c r="H183" s="8"/>
      <c r="I183" s="8"/>
    </row>
    <row r="184" spans="1:10" s="27" customFormat="1" ht="57.75" customHeight="1">
      <c r="A184" s="25" t="s">
        <v>87</v>
      </c>
      <c r="B184" s="25"/>
      <c r="C184" s="25"/>
      <c r="D184" s="25"/>
      <c r="E184" s="25"/>
      <c r="F184" s="25"/>
      <c r="G184" s="25"/>
      <c r="H184" s="25"/>
      <c r="I184" s="25"/>
      <c r="J184" s="26"/>
    </row>
    <row r="185" spans="1:10" s="14" customFormat="1" ht="15" customHeight="1">
      <c r="A185" s="30" t="s">
        <v>46</v>
      </c>
      <c r="B185" s="45" t="s">
        <v>55</v>
      </c>
      <c r="C185" s="69" t="s">
        <v>17</v>
      </c>
      <c r="D185" s="70"/>
      <c r="E185" s="64" t="s">
        <v>53</v>
      </c>
      <c r="F185" s="70"/>
      <c r="G185" s="69" t="s">
        <v>18</v>
      </c>
      <c r="H185" s="69"/>
      <c r="I185" s="58" t="s">
        <v>63</v>
      </c>
      <c r="J185" s="13"/>
    </row>
    <row r="186" spans="1:10" s="14" customFormat="1" ht="17.25" customHeight="1">
      <c r="A186" s="29"/>
      <c r="B186" s="24" t="s">
        <v>19</v>
      </c>
      <c r="C186" s="15" t="s">
        <v>19</v>
      </c>
      <c r="D186" s="15" t="s">
        <v>20</v>
      </c>
      <c r="E186" s="24" t="s">
        <v>19</v>
      </c>
      <c r="F186" s="15" t="s">
        <v>20</v>
      </c>
      <c r="G186" s="15" t="s">
        <v>19</v>
      </c>
      <c r="H186" s="16" t="s">
        <v>20</v>
      </c>
      <c r="I186" s="16" t="s">
        <v>62</v>
      </c>
      <c r="J186" s="13"/>
    </row>
    <row r="187" spans="1:10" s="14" customFormat="1" ht="15" customHeight="1">
      <c r="A187" s="4"/>
      <c r="B187" s="17" t="s">
        <v>21</v>
      </c>
      <c r="C187" s="17" t="s">
        <v>21</v>
      </c>
      <c r="D187" s="17" t="s">
        <v>22</v>
      </c>
      <c r="E187" s="17" t="s">
        <v>21</v>
      </c>
      <c r="F187" s="17" t="s">
        <v>22</v>
      </c>
      <c r="G187" s="17" t="s">
        <v>21</v>
      </c>
      <c r="H187" s="18" t="s">
        <v>22</v>
      </c>
      <c r="I187" s="18" t="s">
        <v>21</v>
      </c>
      <c r="J187" s="13"/>
    </row>
    <row r="188" spans="1:9" ht="15" customHeight="1">
      <c r="A188" s="22" t="s">
        <v>60</v>
      </c>
      <c r="B188" s="33">
        <v>0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12">
        <v>0</v>
      </c>
      <c r="I188" s="12">
        <v>5357</v>
      </c>
    </row>
    <row r="189" spans="1:9" ht="15" customHeight="1">
      <c r="A189" s="22" t="s">
        <v>61</v>
      </c>
      <c r="B189" s="33">
        <v>0</v>
      </c>
      <c r="C189" s="33">
        <v>86</v>
      </c>
      <c r="D189" s="33">
        <v>0</v>
      </c>
      <c r="E189" s="33">
        <v>0</v>
      </c>
      <c r="F189" s="33">
        <v>0</v>
      </c>
      <c r="G189" s="33">
        <v>282</v>
      </c>
      <c r="H189" s="12">
        <v>0</v>
      </c>
      <c r="I189" s="12">
        <v>25786</v>
      </c>
    </row>
    <row r="190" spans="1:9" ht="15" customHeight="1">
      <c r="A190" s="22" t="s">
        <v>68</v>
      </c>
      <c r="B190" s="33">
        <v>0</v>
      </c>
      <c r="C190" s="33">
        <v>0</v>
      </c>
      <c r="D190" s="33">
        <v>0</v>
      </c>
      <c r="E190" s="33">
        <v>2250</v>
      </c>
      <c r="F190" s="33">
        <v>0</v>
      </c>
      <c r="G190" s="33">
        <v>0</v>
      </c>
      <c r="H190" s="33">
        <v>0</v>
      </c>
      <c r="I190" s="12">
        <v>54353</v>
      </c>
    </row>
    <row r="191" spans="1:9" ht="15" customHeight="1">
      <c r="A191" s="22" t="s">
        <v>71</v>
      </c>
      <c r="B191" s="33">
        <v>0</v>
      </c>
      <c r="C191" s="33">
        <v>0</v>
      </c>
      <c r="D191" s="33">
        <v>0</v>
      </c>
      <c r="E191" s="33">
        <v>2875</v>
      </c>
      <c r="F191" s="33">
        <v>0</v>
      </c>
      <c r="G191" s="33">
        <v>0</v>
      </c>
      <c r="H191" s="12">
        <v>0</v>
      </c>
      <c r="I191" s="12">
        <v>16457</v>
      </c>
    </row>
    <row r="192" spans="1:9" ht="15" customHeight="1">
      <c r="A192" s="22" t="s">
        <v>96</v>
      </c>
      <c r="B192" s="33">
        <f>SUM(B194)</f>
        <v>0</v>
      </c>
      <c r="C192" s="33">
        <f aca="true" t="shared" si="15" ref="C192:H192">SUM(C194)</f>
        <v>606</v>
      </c>
      <c r="D192" s="33">
        <f t="shared" si="15"/>
        <v>0</v>
      </c>
      <c r="E192" s="33">
        <f t="shared" si="15"/>
        <v>3209</v>
      </c>
      <c r="F192" s="33">
        <f t="shared" si="15"/>
        <v>3</v>
      </c>
      <c r="G192" s="33">
        <f t="shared" si="15"/>
        <v>0</v>
      </c>
      <c r="H192" s="12">
        <f t="shared" si="15"/>
        <v>0</v>
      </c>
      <c r="I192" s="12">
        <f>SUM(I194)</f>
        <v>6932</v>
      </c>
    </row>
    <row r="193" spans="1:9" ht="15" customHeight="1">
      <c r="A193" s="28"/>
      <c r="B193" s="28"/>
      <c r="C193" s="37"/>
      <c r="D193" s="37"/>
      <c r="E193" s="37"/>
      <c r="F193" s="37"/>
      <c r="G193" s="37"/>
      <c r="H193" s="38"/>
      <c r="I193" s="38"/>
    </row>
    <row r="194" spans="1:9" ht="15" customHeight="1" hidden="1">
      <c r="A194" s="5" t="s">
        <v>11</v>
      </c>
      <c r="B194" s="21">
        <v>0</v>
      </c>
      <c r="C194" s="21">
        <v>606</v>
      </c>
      <c r="D194" s="21">
        <v>0</v>
      </c>
      <c r="E194" s="21">
        <v>3209</v>
      </c>
      <c r="F194" s="21">
        <v>3</v>
      </c>
      <c r="G194" s="21">
        <v>0</v>
      </c>
      <c r="H194" s="21">
        <v>0</v>
      </c>
      <c r="I194" s="21">
        <v>6932</v>
      </c>
    </row>
    <row r="195" spans="1:9" ht="15" customHeight="1">
      <c r="A195" s="46" t="s">
        <v>69</v>
      </c>
      <c r="B195" s="8"/>
      <c r="C195" s="8"/>
      <c r="D195" s="8"/>
      <c r="E195" s="8"/>
      <c r="F195" s="8"/>
      <c r="G195" s="8"/>
      <c r="H195" s="8"/>
      <c r="I195" s="8"/>
    </row>
    <row r="196" spans="1:10" s="27" customFormat="1" ht="57.75" customHeight="1">
      <c r="A196" s="25" t="s">
        <v>88</v>
      </c>
      <c r="B196" s="25"/>
      <c r="C196" s="25"/>
      <c r="D196" s="25"/>
      <c r="E196" s="25"/>
      <c r="F196" s="25"/>
      <c r="G196" s="25"/>
      <c r="H196" s="25"/>
      <c r="I196" s="25"/>
      <c r="J196" s="26"/>
    </row>
    <row r="197" spans="1:10" s="14" customFormat="1" ht="15" customHeight="1">
      <c r="A197" s="30" t="s">
        <v>46</v>
      </c>
      <c r="B197" s="45" t="s">
        <v>55</v>
      </c>
      <c r="C197" s="69" t="s">
        <v>17</v>
      </c>
      <c r="D197" s="70"/>
      <c r="E197" s="64" t="s">
        <v>53</v>
      </c>
      <c r="F197" s="70"/>
      <c r="G197" s="69" t="s">
        <v>18</v>
      </c>
      <c r="H197" s="69"/>
      <c r="I197" s="58" t="s">
        <v>63</v>
      </c>
      <c r="J197" s="13"/>
    </row>
    <row r="198" spans="1:10" s="14" customFormat="1" ht="17.25" customHeight="1">
      <c r="A198" s="29"/>
      <c r="B198" s="24" t="s">
        <v>19</v>
      </c>
      <c r="C198" s="15" t="s">
        <v>19</v>
      </c>
      <c r="D198" s="15" t="s">
        <v>20</v>
      </c>
      <c r="E198" s="24" t="s">
        <v>19</v>
      </c>
      <c r="F198" s="15" t="s">
        <v>20</v>
      </c>
      <c r="G198" s="15" t="s">
        <v>19</v>
      </c>
      <c r="H198" s="16" t="s">
        <v>20</v>
      </c>
      <c r="I198" s="16" t="s">
        <v>62</v>
      </c>
      <c r="J198" s="13"/>
    </row>
    <row r="199" spans="1:10" s="14" customFormat="1" ht="15" customHeight="1">
      <c r="A199" s="4"/>
      <c r="B199" s="17" t="s">
        <v>21</v>
      </c>
      <c r="C199" s="17" t="s">
        <v>21</v>
      </c>
      <c r="D199" s="17" t="s">
        <v>22</v>
      </c>
      <c r="E199" s="17" t="s">
        <v>21</v>
      </c>
      <c r="F199" s="17" t="s">
        <v>22</v>
      </c>
      <c r="G199" s="17" t="s">
        <v>21</v>
      </c>
      <c r="H199" s="18" t="s">
        <v>22</v>
      </c>
      <c r="I199" s="18" t="s">
        <v>21</v>
      </c>
      <c r="J199" s="13"/>
    </row>
    <row r="200" spans="1:9" ht="15" customHeight="1">
      <c r="A200" s="22" t="s">
        <v>60</v>
      </c>
      <c r="B200" s="33">
        <v>0</v>
      </c>
      <c r="C200" s="33">
        <v>0</v>
      </c>
      <c r="D200" s="33">
        <v>0</v>
      </c>
      <c r="E200" s="33">
        <v>0</v>
      </c>
      <c r="F200" s="33">
        <v>0</v>
      </c>
      <c r="G200" s="33">
        <v>55</v>
      </c>
      <c r="H200" s="12">
        <v>0</v>
      </c>
      <c r="I200" s="12">
        <v>2000</v>
      </c>
    </row>
    <row r="201" spans="1:9" ht="15" customHeight="1">
      <c r="A201" s="22" t="s">
        <v>61</v>
      </c>
      <c r="B201" s="33">
        <v>0</v>
      </c>
      <c r="C201" s="33">
        <v>0</v>
      </c>
      <c r="D201" s="33">
        <v>0</v>
      </c>
      <c r="E201" s="33">
        <v>0</v>
      </c>
      <c r="F201" s="33">
        <v>0</v>
      </c>
      <c r="G201" s="33">
        <v>49</v>
      </c>
      <c r="H201" s="12">
        <v>0</v>
      </c>
      <c r="I201" s="12">
        <v>2400</v>
      </c>
    </row>
    <row r="202" spans="1:9" ht="15" customHeight="1">
      <c r="A202" s="22" t="s">
        <v>68</v>
      </c>
      <c r="B202" s="33">
        <v>0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12">
        <v>2000</v>
      </c>
    </row>
    <row r="203" spans="1:9" ht="15" customHeight="1">
      <c r="A203" s="22" t="s">
        <v>71</v>
      </c>
      <c r="B203" s="33">
        <v>166</v>
      </c>
      <c r="C203" s="33">
        <v>0</v>
      </c>
      <c r="D203" s="33">
        <v>0</v>
      </c>
      <c r="E203" s="33">
        <v>0</v>
      </c>
      <c r="F203" s="33">
        <v>0</v>
      </c>
      <c r="G203" s="33">
        <v>0</v>
      </c>
      <c r="H203" s="12">
        <v>0</v>
      </c>
      <c r="I203" s="12">
        <v>7193</v>
      </c>
    </row>
    <row r="204" spans="1:9" ht="15" customHeight="1">
      <c r="A204" s="22" t="s">
        <v>96</v>
      </c>
      <c r="B204" s="33">
        <f>SUM(B206)</f>
        <v>0</v>
      </c>
      <c r="C204" s="33">
        <f aca="true" t="shared" si="16" ref="C204:H204">SUM(C206)</f>
        <v>0</v>
      </c>
      <c r="D204" s="33">
        <f t="shared" si="16"/>
        <v>0</v>
      </c>
      <c r="E204" s="33">
        <f t="shared" si="16"/>
        <v>1934</v>
      </c>
      <c r="F204" s="33">
        <f t="shared" si="16"/>
        <v>0</v>
      </c>
      <c r="G204" s="33">
        <f t="shared" si="16"/>
        <v>73</v>
      </c>
      <c r="H204" s="12">
        <f t="shared" si="16"/>
        <v>0</v>
      </c>
      <c r="I204" s="12">
        <f>SUM(I206)</f>
        <v>2300</v>
      </c>
    </row>
    <row r="205" spans="1:9" ht="15" customHeight="1">
      <c r="A205" s="28"/>
      <c r="B205" s="28"/>
      <c r="C205" s="37"/>
      <c r="D205" s="37"/>
      <c r="E205" s="37"/>
      <c r="F205" s="37"/>
      <c r="G205" s="37"/>
      <c r="H205" s="38"/>
      <c r="I205" s="38"/>
    </row>
    <row r="206" spans="1:9" ht="15" customHeight="1" hidden="1">
      <c r="A206" s="5" t="s">
        <v>48</v>
      </c>
      <c r="B206" s="21">
        <v>0</v>
      </c>
      <c r="C206" s="21">
        <v>0</v>
      </c>
      <c r="D206" s="21">
        <v>0</v>
      </c>
      <c r="E206" s="21">
        <v>1934</v>
      </c>
      <c r="F206" s="21">
        <v>0</v>
      </c>
      <c r="G206" s="21">
        <v>73</v>
      </c>
      <c r="H206" s="21">
        <v>0</v>
      </c>
      <c r="I206" s="21">
        <v>2300</v>
      </c>
    </row>
    <row r="207" spans="1:9" ht="15" customHeight="1">
      <c r="A207" s="46" t="s">
        <v>69</v>
      </c>
      <c r="B207" s="8"/>
      <c r="C207" s="8"/>
      <c r="D207" s="8"/>
      <c r="E207" s="8"/>
      <c r="F207" s="8"/>
      <c r="G207" s="8"/>
      <c r="H207" s="8"/>
      <c r="I207" s="8"/>
    </row>
    <row r="208" spans="1:10" s="27" customFormat="1" ht="57.75" customHeight="1">
      <c r="A208" s="25" t="s">
        <v>93</v>
      </c>
      <c r="B208" s="25"/>
      <c r="C208" s="25"/>
      <c r="D208" s="25"/>
      <c r="E208" s="25"/>
      <c r="F208" s="25"/>
      <c r="G208" s="25"/>
      <c r="H208" s="25"/>
      <c r="I208" s="25"/>
      <c r="J208" s="26"/>
    </row>
    <row r="209" spans="1:10" s="14" customFormat="1" ht="15" customHeight="1">
      <c r="A209" s="30" t="s">
        <v>46</v>
      </c>
      <c r="B209" s="45" t="s">
        <v>55</v>
      </c>
      <c r="C209" s="69" t="s">
        <v>17</v>
      </c>
      <c r="D209" s="70"/>
      <c r="E209" s="64" t="s">
        <v>53</v>
      </c>
      <c r="F209" s="70"/>
      <c r="G209" s="69" t="s">
        <v>18</v>
      </c>
      <c r="H209" s="69"/>
      <c r="I209" s="58" t="s">
        <v>63</v>
      </c>
      <c r="J209" s="13"/>
    </row>
    <row r="210" spans="1:10" s="14" customFormat="1" ht="17.25" customHeight="1">
      <c r="A210" s="29"/>
      <c r="B210" s="24" t="s">
        <v>19</v>
      </c>
      <c r="C210" s="15" t="s">
        <v>19</v>
      </c>
      <c r="D210" s="15" t="s">
        <v>20</v>
      </c>
      <c r="E210" s="24" t="s">
        <v>19</v>
      </c>
      <c r="F210" s="15" t="s">
        <v>20</v>
      </c>
      <c r="G210" s="15" t="s">
        <v>19</v>
      </c>
      <c r="H210" s="16" t="s">
        <v>20</v>
      </c>
      <c r="I210" s="16" t="s">
        <v>62</v>
      </c>
      <c r="J210" s="13"/>
    </row>
    <row r="211" spans="1:10" s="14" customFormat="1" ht="15" customHeight="1">
      <c r="A211" s="4"/>
      <c r="B211" s="17" t="s">
        <v>21</v>
      </c>
      <c r="C211" s="17" t="s">
        <v>21</v>
      </c>
      <c r="D211" s="17" t="s">
        <v>22</v>
      </c>
      <c r="E211" s="17" t="s">
        <v>21</v>
      </c>
      <c r="F211" s="17" t="s">
        <v>22</v>
      </c>
      <c r="G211" s="17" t="s">
        <v>21</v>
      </c>
      <c r="H211" s="18" t="s">
        <v>22</v>
      </c>
      <c r="I211" s="18" t="s">
        <v>21</v>
      </c>
      <c r="J211" s="13"/>
    </row>
    <row r="212" spans="1:9" ht="15" customHeight="1">
      <c r="A212" s="22" t="s">
        <v>60</v>
      </c>
      <c r="B212" s="33">
        <v>4555</v>
      </c>
      <c r="C212" s="33">
        <v>9800</v>
      </c>
      <c r="D212" s="33">
        <v>0</v>
      </c>
      <c r="E212" s="33">
        <v>380</v>
      </c>
      <c r="F212" s="33">
        <v>0</v>
      </c>
      <c r="G212" s="33">
        <v>0</v>
      </c>
      <c r="H212" s="12">
        <v>0</v>
      </c>
      <c r="I212" s="12">
        <v>6570</v>
      </c>
    </row>
    <row r="213" spans="1:9" ht="15" customHeight="1">
      <c r="A213" s="22" t="s">
        <v>61</v>
      </c>
      <c r="B213" s="33">
        <v>815</v>
      </c>
      <c r="C213" s="33">
        <v>0</v>
      </c>
      <c r="D213" s="33">
        <v>0</v>
      </c>
      <c r="E213" s="33">
        <v>4130</v>
      </c>
      <c r="F213" s="33">
        <v>0</v>
      </c>
      <c r="G213" s="33">
        <v>0</v>
      </c>
      <c r="H213" s="12">
        <v>0</v>
      </c>
      <c r="I213" s="12">
        <v>23500</v>
      </c>
    </row>
    <row r="214" spans="1:9" ht="15" customHeight="1">
      <c r="A214" s="22" t="s">
        <v>68</v>
      </c>
      <c r="B214" s="33">
        <v>332</v>
      </c>
      <c r="C214" s="33">
        <v>36</v>
      </c>
      <c r="D214" s="33">
        <v>0</v>
      </c>
      <c r="E214" s="33">
        <v>354</v>
      </c>
      <c r="F214" s="33">
        <v>0</v>
      </c>
      <c r="G214" s="33">
        <v>150</v>
      </c>
      <c r="H214" s="33">
        <v>0</v>
      </c>
      <c r="I214" s="12">
        <v>35130</v>
      </c>
    </row>
    <row r="215" spans="1:9" ht="15" customHeight="1">
      <c r="A215" s="22" t="s">
        <v>71</v>
      </c>
      <c r="B215" s="33">
        <v>0</v>
      </c>
      <c r="C215" s="33">
        <v>36</v>
      </c>
      <c r="D215" s="33">
        <v>0</v>
      </c>
      <c r="E215" s="33">
        <v>0</v>
      </c>
      <c r="F215" s="33">
        <v>0</v>
      </c>
      <c r="G215" s="33">
        <v>0</v>
      </c>
      <c r="H215" s="12">
        <v>0</v>
      </c>
      <c r="I215" s="12">
        <v>32171</v>
      </c>
    </row>
    <row r="216" spans="1:9" ht="15" customHeight="1">
      <c r="A216" s="22" t="s">
        <v>96</v>
      </c>
      <c r="B216" s="33">
        <f>SUM(B218)</f>
        <v>926</v>
      </c>
      <c r="C216" s="33">
        <f aca="true" t="shared" si="17" ref="C216:H216">SUM(C218)</f>
        <v>0</v>
      </c>
      <c r="D216" s="33">
        <f t="shared" si="17"/>
        <v>0</v>
      </c>
      <c r="E216" s="33">
        <f t="shared" si="17"/>
        <v>670</v>
      </c>
      <c r="F216" s="33">
        <f t="shared" si="17"/>
        <v>2</v>
      </c>
      <c r="G216" s="33">
        <f t="shared" si="17"/>
        <v>0</v>
      </c>
      <c r="H216" s="12">
        <f t="shared" si="17"/>
        <v>0</v>
      </c>
      <c r="I216" s="12">
        <f>SUM(I218)</f>
        <v>8000</v>
      </c>
    </row>
    <row r="217" spans="1:9" ht="15" customHeight="1">
      <c r="A217" s="28"/>
      <c r="B217" s="28"/>
      <c r="C217" s="37"/>
      <c r="D217" s="37"/>
      <c r="E217" s="37"/>
      <c r="F217" s="37"/>
      <c r="G217" s="37"/>
      <c r="H217" s="38"/>
      <c r="I217" s="38"/>
    </row>
    <row r="218" spans="1:9" ht="15" customHeight="1" hidden="1">
      <c r="A218" s="5" t="s">
        <v>12</v>
      </c>
      <c r="B218" s="21">
        <v>926</v>
      </c>
      <c r="C218" s="21">
        <v>0</v>
      </c>
      <c r="D218" s="21">
        <v>0</v>
      </c>
      <c r="E218" s="21">
        <v>670</v>
      </c>
      <c r="F218" s="21">
        <v>2</v>
      </c>
      <c r="G218" s="21">
        <v>0</v>
      </c>
      <c r="H218" s="21">
        <v>0</v>
      </c>
      <c r="I218" s="21">
        <v>8000</v>
      </c>
    </row>
    <row r="219" spans="1:9" ht="15" customHeight="1">
      <c r="A219" s="46" t="s">
        <v>69</v>
      </c>
      <c r="B219" s="8"/>
      <c r="C219" s="8"/>
      <c r="D219" s="8"/>
      <c r="E219" s="8"/>
      <c r="F219" s="8"/>
      <c r="G219" s="8"/>
      <c r="H219" s="8"/>
      <c r="I219" s="8"/>
    </row>
    <row r="220" spans="1:10" s="27" customFormat="1" ht="57.75" customHeight="1">
      <c r="A220" s="25" t="s">
        <v>94</v>
      </c>
      <c r="B220" s="25"/>
      <c r="C220" s="25"/>
      <c r="D220" s="25"/>
      <c r="E220" s="25"/>
      <c r="F220" s="25"/>
      <c r="G220" s="25"/>
      <c r="H220" s="25"/>
      <c r="I220" s="25"/>
      <c r="J220" s="26"/>
    </row>
    <row r="221" spans="1:10" s="14" customFormat="1" ht="15" customHeight="1">
      <c r="A221" s="30" t="s">
        <v>46</v>
      </c>
      <c r="B221" s="45" t="s">
        <v>55</v>
      </c>
      <c r="C221" s="69" t="s">
        <v>17</v>
      </c>
      <c r="D221" s="70"/>
      <c r="E221" s="64" t="s">
        <v>53</v>
      </c>
      <c r="F221" s="70"/>
      <c r="G221" s="69" t="s">
        <v>18</v>
      </c>
      <c r="H221" s="69"/>
      <c r="I221" s="58" t="s">
        <v>63</v>
      </c>
      <c r="J221" s="13"/>
    </row>
    <row r="222" spans="1:10" s="14" customFormat="1" ht="17.25" customHeight="1">
      <c r="A222" s="29"/>
      <c r="B222" s="24" t="s">
        <v>19</v>
      </c>
      <c r="C222" s="15" t="s">
        <v>19</v>
      </c>
      <c r="D222" s="15" t="s">
        <v>20</v>
      </c>
      <c r="E222" s="24" t="s">
        <v>19</v>
      </c>
      <c r="F222" s="15" t="s">
        <v>20</v>
      </c>
      <c r="G222" s="15" t="s">
        <v>19</v>
      </c>
      <c r="H222" s="16" t="s">
        <v>20</v>
      </c>
      <c r="I222" s="16" t="s">
        <v>62</v>
      </c>
      <c r="J222" s="13"/>
    </row>
    <row r="223" spans="1:10" s="14" customFormat="1" ht="15" customHeight="1">
      <c r="A223" s="4"/>
      <c r="B223" s="17" t="s">
        <v>21</v>
      </c>
      <c r="C223" s="17" t="s">
        <v>21</v>
      </c>
      <c r="D223" s="17" t="s">
        <v>22</v>
      </c>
      <c r="E223" s="17" t="s">
        <v>21</v>
      </c>
      <c r="F223" s="17" t="s">
        <v>22</v>
      </c>
      <c r="G223" s="17" t="s">
        <v>21</v>
      </c>
      <c r="H223" s="18" t="s">
        <v>22</v>
      </c>
      <c r="I223" s="18" t="s">
        <v>21</v>
      </c>
      <c r="J223" s="13"/>
    </row>
    <row r="224" spans="1:9" ht="15" customHeight="1">
      <c r="A224" s="22" t="s">
        <v>60</v>
      </c>
      <c r="B224" s="33">
        <v>0</v>
      </c>
      <c r="C224" s="33">
        <v>0</v>
      </c>
      <c r="D224" s="33">
        <v>0</v>
      </c>
      <c r="E224" s="33">
        <v>0</v>
      </c>
      <c r="F224" s="33">
        <v>0</v>
      </c>
      <c r="G224" s="33">
        <v>184</v>
      </c>
      <c r="H224" s="12">
        <v>0</v>
      </c>
      <c r="I224" s="12">
        <v>0</v>
      </c>
    </row>
    <row r="225" spans="1:9" ht="15" customHeight="1">
      <c r="A225" s="22" t="s">
        <v>61</v>
      </c>
      <c r="B225" s="33">
        <v>0</v>
      </c>
      <c r="C225" s="33">
        <v>3193</v>
      </c>
      <c r="D225" s="33">
        <v>0</v>
      </c>
      <c r="E225" s="33">
        <v>93</v>
      </c>
      <c r="F225" s="33">
        <v>1</v>
      </c>
      <c r="G225" s="33">
        <v>0</v>
      </c>
      <c r="H225" s="12">
        <v>0</v>
      </c>
      <c r="I225" s="12">
        <v>2314</v>
      </c>
    </row>
    <row r="226" spans="1:9" ht="15" customHeight="1">
      <c r="A226" s="22" t="s">
        <v>68</v>
      </c>
      <c r="B226" s="33">
        <v>0</v>
      </c>
      <c r="C226" s="33">
        <v>217</v>
      </c>
      <c r="D226" s="33">
        <v>0</v>
      </c>
      <c r="E226" s="33">
        <v>1650</v>
      </c>
      <c r="F226" s="33">
        <v>0</v>
      </c>
      <c r="G226" s="33">
        <v>522</v>
      </c>
      <c r="H226" s="33">
        <v>0</v>
      </c>
      <c r="I226" s="12">
        <v>2700</v>
      </c>
    </row>
    <row r="227" spans="1:9" ht="15" customHeight="1">
      <c r="A227" s="22" t="s">
        <v>71</v>
      </c>
      <c r="B227" s="33">
        <v>0</v>
      </c>
      <c r="C227" s="33">
        <v>4190</v>
      </c>
      <c r="D227" s="33">
        <v>0</v>
      </c>
      <c r="E227" s="33">
        <v>259</v>
      </c>
      <c r="F227" s="33">
        <v>0</v>
      </c>
      <c r="G227" s="33">
        <v>250</v>
      </c>
      <c r="H227" s="12">
        <v>0</v>
      </c>
      <c r="I227" s="12">
        <v>4213</v>
      </c>
    </row>
    <row r="228" spans="1:9" ht="15" customHeight="1">
      <c r="A228" s="22" t="s">
        <v>96</v>
      </c>
      <c r="B228" s="33">
        <f>SUM(B230)</f>
        <v>346</v>
      </c>
      <c r="C228" s="33">
        <f aca="true" t="shared" si="18" ref="C228:H228">SUM(C230)</f>
        <v>5600</v>
      </c>
      <c r="D228" s="33">
        <f t="shared" si="18"/>
        <v>0</v>
      </c>
      <c r="E228" s="33">
        <f t="shared" si="18"/>
        <v>72</v>
      </c>
      <c r="F228" s="33">
        <f t="shared" si="18"/>
        <v>0</v>
      </c>
      <c r="G228" s="33">
        <f t="shared" si="18"/>
        <v>171</v>
      </c>
      <c r="H228" s="12">
        <f t="shared" si="18"/>
        <v>0</v>
      </c>
      <c r="I228" s="12">
        <f>SUM(I230)</f>
        <v>7233</v>
      </c>
    </row>
    <row r="229" spans="1:9" ht="15" customHeight="1">
      <c r="A229" s="28"/>
      <c r="B229" s="28"/>
      <c r="C229" s="37"/>
      <c r="D229" s="37"/>
      <c r="E229" s="37"/>
      <c r="F229" s="37"/>
      <c r="G229" s="37"/>
      <c r="H229" s="38"/>
      <c r="I229" s="38"/>
    </row>
    <row r="230" spans="1:9" ht="15" customHeight="1" hidden="1">
      <c r="A230" s="5" t="s">
        <v>14</v>
      </c>
      <c r="B230" s="21">
        <v>346</v>
      </c>
      <c r="C230" s="21">
        <v>5600</v>
      </c>
      <c r="D230" s="21">
        <v>0</v>
      </c>
      <c r="E230" s="21">
        <v>72</v>
      </c>
      <c r="F230" s="21">
        <v>0</v>
      </c>
      <c r="G230" s="21">
        <v>171</v>
      </c>
      <c r="H230" s="21">
        <v>0</v>
      </c>
      <c r="I230" s="21">
        <v>7233</v>
      </c>
    </row>
    <row r="231" spans="1:9" ht="15" customHeight="1">
      <c r="A231" s="46" t="s">
        <v>69</v>
      </c>
      <c r="B231" s="8"/>
      <c r="C231" s="8"/>
      <c r="D231" s="8"/>
      <c r="E231" s="8"/>
      <c r="F231" s="8"/>
      <c r="G231" s="8"/>
      <c r="H231" s="8"/>
      <c r="I231" s="8"/>
    </row>
    <row r="232" spans="1:10" s="27" customFormat="1" ht="57.75" customHeight="1">
      <c r="A232" s="25" t="s">
        <v>89</v>
      </c>
      <c r="B232" s="25"/>
      <c r="C232" s="25"/>
      <c r="D232" s="25"/>
      <c r="E232" s="25"/>
      <c r="F232" s="25"/>
      <c r="G232" s="25"/>
      <c r="H232" s="25"/>
      <c r="I232" s="25"/>
      <c r="J232" s="26"/>
    </row>
    <row r="233" spans="1:10" s="14" customFormat="1" ht="15" customHeight="1">
      <c r="A233" s="30" t="s">
        <v>46</v>
      </c>
      <c r="B233" s="45" t="s">
        <v>55</v>
      </c>
      <c r="C233" s="69" t="s">
        <v>17</v>
      </c>
      <c r="D233" s="70"/>
      <c r="E233" s="64" t="s">
        <v>53</v>
      </c>
      <c r="F233" s="70"/>
      <c r="G233" s="69" t="s">
        <v>18</v>
      </c>
      <c r="H233" s="69"/>
      <c r="I233" s="58" t="s">
        <v>63</v>
      </c>
      <c r="J233" s="13"/>
    </row>
    <row r="234" spans="1:10" s="14" customFormat="1" ht="17.25" customHeight="1">
      <c r="A234" s="29"/>
      <c r="B234" s="24" t="s">
        <v>19</v>
      </c>
      <c r="C234" s="15" t="s">
        <v>19</v>
      </c>
      <c r="D234" s="15" t="s">
        <v>20</v>
      </c>
      <c r="E234" s="24" t="s">
        <v>19</v>
      </c>
      <c r="F234" s="15" t="s">
        <v>20</v>
      </c>
      <c r="G234" s="15" t="s">
        <v>19</v>
      </c>
      <c r="H234" s="16" t="s">
        <v>20</v>
      </c>
      <c r="I234" s="16" t="s">
        <v>62</v>
      </c>
      <c r="J234" s="13"/>
    </row>
    <row r="235" spans="1:10" s="14" customFormat="1" ht="15" customHeight="1">
      <c r="A235" s="4"/>
      <c r="B235" s="17" t="s">
        <v>21</v>
      </c>
      <c r="C235" s="17" t="s">
        <v>21</v>
      </c>
      <c r="D235" s="17" t="s">
        <v>22</v>
      </c>
      <c r="E235" s="17" t="s">
        <v>21</v>
      </c>
      <c r="F235" s="17" t="s">
        <v>22</v>
      </c>
      <c r="G235" s="17" t="s">
        <v>21</v>
      </c>
      <c r="H235" s="18" t="s">
        <v>22</v>
      </c>
      <c r="I235" s="18" t="s">
        <v>21</v>
      </c>
      <c r="J235" s="13"/>
    </row>
    <row r="236" spans="1:9" ht="15" customHeight="1">
      <c r="A236" s="22" t="s">
        <v>60</v>
      </c>
      <c r="B236" s="33">
        <v>0</v>
      </c>
      <c r="C236" s="33">
        <v>0</v>
      </c>
      <c r="D236" s="33">
        <v>0</v>
      </c>
      <c r="E236" s="33">
        <v>0</v>
      </c>
      <c r="F236" s="33">
        <v>0</v>
      </c>
      <c r="G236" s="33">
        <v>0</v>
      </c>
      <c r="H236" s="12">
        <v>0</v>
      </c>
      <c r="I236" s="12">
        <v>0</v>
      </c>
    </row>
    <row r="237" spans="1:9" ht="15" customHeight="1">
      <c r="A237" s="22" t="s">
        <v>61</v>
      </c>
      <c r="B237" s="33">
        <v>1869</v>
      </c>
      <c r="C237" s="33">
        <v>0</v>
      </c>
      <c r="D237" s="33">
        <v>0</v>
      </c>
      <c r="E237" s="33">
        <v>1909</v>
      </c>
      <c r="F237" s="33">
        <v>0</v>
      </c>
      <c r="G237" s="33">
        <v>0</v>
      </c>
      <c r="H237" s="12">
        <v>0</v>
      </c>
      <c r="I237" s="12">
        <v>13638</v>
      </c>
    </row>
    <row r="238" spans="1:9" ht="15" customHeight="1">
      <c r="A238" s="22" t="s">
        <v>68</v>
      </c>
      <c r="B238" s="33">
        <v>0</v>
      </c>
      <c r="C238" s="33">
        <v>0</v>
      </c>
      <c r="D238" s="33">
        <v>0</v>
      </c>
      <c r="E238" s="33">
        <v>2962</v>
      </c>
      <c r="F238" s="33">
        <v>1</v>
      </c>
      <c r="G238" s="33">
        <v>0</v>
      </c>
      <c r="H238" s="33">
        <v>0</v>
      </c>
      <c r="I238" s="12">
        <v>28902</v>
      </c>
    </row>
    <row r="239" spans="1:9" ht="15" customHeight="1">
      <c r="A239" s="22" t="s">
        <v>71</v>
      </c>
      <c r="B239" s="33">
        <v>0</v>
      </c>
      <c r="C239" s="33">
        <v>0</v>
      </c>
      <c r="D239" s="33">
        <v>0</v>
      </c>
      <c r="E239" s="33">
        <v>0</v>
      </c>
      <c r="F239" s="33">
        <v>1</v>
      </c>
      <c r="G239" s="33">
        <v>0</v>
      </c>
      <c r="H239" s="12">
        <v>0</v>
      </c>
      <c r="I239" s="12">
        <v>27447</v>
      </c>
    </row>
    <row r="240" spans="1:9" ht="15" customHeight="1">
      <c r="A240" s="22" t="s">
        <v>96</v>
      </c>
      <c r="B240" s="33">
        <f>SUM(B242)</f>
        <v>0</v>
      </c>
      <c r="C240" s="33">
        <f aca="true" t="shared" si="19" ref="C240:H240">SUM(C242)</f>
        <v>0</v>
      </c>
      <c r="D240" s="33">
        <f t="shared" si="19"/>
        <v>0</v>
      </c>
      <c r="E240" s="33">
        <f t="shared" si="19"/>
        <v>661</v>
      </c>
      <c r="F240" s="33">
        <f t="shared" si="19"/>
        <v>0</v>
      </c>
      <c r="G240" s="33">
        <f t="shared" si="19"/>
        <v>0</v>
      </c>
      <c r="H240" s="12">
        <f t="shared" si="19"/>
        <v>0</v>
      </c>
      <c r="I240" s="12">
        <f>SUM(I242)</f>
        <v>30376</v>
      </c>
    </row>
    <row r="241" spans="1:9" ht="15" customHeight="1">
      <c r="A241" s="28"/>
      <c r="B241" s="28"/>
      <c r="C241" s="37"/>
      <c r="D241" s="37"/>
      <c r="E241" s="37"/>
      <c r="F241" s="37"/>
      <c r="G241" s="37"/>
      <c r="H241" s="38"/>
      <c r="I241" s="38"/>
    </row>
    <row r="242" spans="1:9" ht="15" customHeight="1" hidden="1">
      <c r="A242" s="5" t="s">
        <v>49</v>
      </c>
      <c r="B242" s="21">
        <v>0</v>
      </c>
      <c r="C242" s="21">
        <v>0</v>
      </c>
      <c r="D242" s="21">
        <v>0</v>
      </c>
      <c r="E242" s="21">
        <v>661</v>
      </c>
      <c r="F242" s="21">
        <v>0</v>
      </c>
      <c r="G242" s="21">
        <v>0</v>
      </c>
      <c r="H242" s="21">
        <v>0</v>
      </c>
      <c r="I242" s="21">
        <v>30376</v>
      </c>
    </row>
    <row r="243" spans="1:9" ht="15" customHeight="1">
      <c r="A243" s="46" t="s">
        <v>69</v>
      </c>
      <c r="B243" s="8"/>
      <c r="C243" s="8"/>
      <c r="D243" s="8"/>
      <c r="E243" s="8"/>
      <c r="F243" s="8"/>
      <c r="G243" s="8"/>
      <c r="H243" s="8"/>
      <c r="I243" s="8"/>
    </row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2" customHeight="1"/>
    <row r="257" ht="18.75" customHeight="1"/>
    <row r="258" ht="4.5" customHeight="1"/>
  </sheetData>
  <mergeCells count="60">
    <mergeCell ref="E233:F233"/>
    <mergeCell ref="C233:D233"/>
    <mergeCell ref="G233:H233"/>
    <mergeCell ref="E40:F40"/>
    <mergeCell ref="C40:D40"/>
    <mergeCell ref="G40:H40"/>
    <mergeCell ref="E221:F221"/>
    <mergeCell ref="C221:D221"/>
    <mergeCell ref="G221:H221"/>
    <mergeCell ref="G161:H161"/>
    <mergeCell ref="E27:F27"/>
    <mergeCell ref="C27:D27"/>
    <mergeCell ref="G27:H27"/>
    <mergeCell ref="E209:F209"/>
    <mergeCell ref="C209:D209"/>
    <mergeCell ref="G209:H209"/>
    <mergeCell ref="E185:F185"/>
    <mergeCell ref="C185:D185"/>
    <mergeCell ref="G185:H185"/>
    <mergeCell ref="C161:D161"/>
    <mergeCell ref="E14:F14"/>
    <mergeCell ref="C14:D14"/>
    <mergeCell ref="G14:H14"/>
    <mergeCell ref="E173:F173"/>
    <mergeCell ref="C173:D173"/>
    <mergeCell ref="G173:H173"/>
    <mergeCell ref="E149:F149"/>
    <mergeCell ref="C149:D149"/>
    <mergeCell ref="G149:H149"/>
    <mergeCell ref="E161:F161"/>
    <mergeCell ref="E125:F125"/>
    <mergeCell ref="C125:D125"/>
    <mergeCell ref="G125:H125"/>
    <mergeCell ref="E137:F137"/>
    <mergeCell ref="C137:D137"/>
    <mergeCell ref="G137:H137"/>
    <mergeCell ref="E101:F101"/>
    <mergeCell ref="C101:D101"/>
    <mergeCell ref="G101:H101"/>
    <mergeCell ref="E113:F113"/>
    <mergeCell ref="C113:D113"/>
    <mergeCell ref="G113:H113"/>
    <mergeCell ref="E89:F89"/>
    <mergeCell ref="C89:D89"/>
    <mergeCell ref="G89:H89"/>
    <mergeCell ref="C65:D65"/>
    <mergeCell ref="G65:H65"/>
    <mergeCell ref="E77:F77"/>
    <mergeCell ref="C77:D77"/>
    <mergeCell ref="G77:H77"/>
    <mergeCell ref="E197:F197"/>
    <mergeCell ref="C197:D197"/>
    <mergeCell ref="G197:H197"/>
    <mergeCell ref="E2:F2"/>
    <mergeCell ref="C2:D2"/>
    <mergeCell ref="G2:H2"/>
    <mergeCell ref="E53:F53"/>
    <mergeCell ref="C53:D53"/>
    <mergeCell ref="G53:H53"/>
    <mergeCell ref="E65:F65"/>
  </mergeCells>
  <printOptions horizontalCentered="1"/>
  <pageMargins left="0.5905511811023623" right="0.7874015748031497" top="4.330708661417323" bottom="0.7874015748031497" header="0.5118110236220472" footer="0.5118110236220472"/>
  <pageSetup horizontalDpi="600" verticalDpi="600" orientation="landscape" paperSize="9" r:id="rId2"/>
  <rowBreaks count="19" manualBreakCount="19">
    <brk id="12" max="255" man="1"/>
    <brk id="25" max="255" man="1"/>
    <brk id="38" max="255" man="1"/>
    <brk id="51" max="255" man="1"/>
    <brk id="63" max="255" man="1"/>
    <brk id="75" max="255" man="1"/>
    <brk id="87" max="255" man="1"/>
    <brk id="99" max="255" man="1"/>
    <brk id="111" max="255" man="1"/>
    <brk id="123" max="255" man="1"/>
    <brk id="135" max="255" man="1"/>
    <brk id="147" max="255" man="1"/>
    <brk id="159" max="255" man="1"/>
    <brk id="171" max="255" man="1"/>
    <brk id="183" max="255" man="1"/>
    <brk id="195" max="255" man="1"/>
    <brk id="207" max="255" man="1"/>
    <brk id="219" max="255" man="1"/>
    <brk id="2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水利署</dc:creator>
  <cp:keywords/>
  <dc:description/>
  <cp:lastModifiedBy>WRA</cp:lastModifiedBy>
  <cp:lastPrinted>2012-06-12T02:13:19Z</cp:lastPrinted>
  <dcterms:created xsi:type="dcterms:W3CDTF">1999-03-05T05:58:36Z</dcterms:created>
  <dcterms:modified xsi:type="dcterms:W3CDTF">2012-06-12T02:25:42Z</dcterms:modified>
  <cp:category/>
  <cp:version/>
  <cp:contentType/>
  <cp:contentStatus/>
</cp:coreProperties>
</file>