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5205" windowHeight="5280" tabRatio="628" activeTab="1"/>
  </bookViews>
  <sheets>
    <sheet name="現有禦潮(海堤)" sheetId="1" r:id="rId1"/>
    <sheet name="海堤" sheetId="2" r:id="rId2"/>
  </sheets>
  <definedNames>
    <definedName name="_xlnm.Print_Area" localSheetId="1">'海堤'!$A$1:$H$124</definedName>
    <definedName name="_xlnm.Print_Area" localSheetId="0">'現有禦潮(海堤)'!$A$1:$H$42</definedName>
  </definedNames>
  <calcPr fullCalcOnLoad="1"/>
</workbook>
</file>

<file path=xl/sharedStrings.xml><?xml version="1.0" encoding="utf-8"?>
<sst xmlns="http://schemas.openxmlformats.org/spreadsheetml/2006/main" count="73" uniqueCount="57">
  <si>
    <t>雲林縣</t>
  </si>
  <si>
    <t>苗栗縣</t>
  </si>
  <si>
    <t>海堤</t>
  </si>
  <si>
    <t>海岸保護工</t>
  </si>
  <si>
    <t>屏東縣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</si>
  <si>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</si>
  <si>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</si>
  <si>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</si>
  <si>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</si>
  <si>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</si>
  <si>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</si>
  <si>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</si>
  <si>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</si>
  <si>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宜蘭縣</t>
  </si>
  <si>
    <t>新竹縣</t>
  </si>
  <si>
    <t>彰化縣</t>
  </si>
  <si>
    <t>嘉義縣</t>
  </si>
  <si>
    <t>新竹市</t>
  </si>
  <si>
    <t>臺南市</t>
  </si>
  <si>
    <t>總計</t>
  </si>
  <si>
    <t>高雄市</t>
  </si>
  <si>
    <t>金門縣</t>
  </si>
  <si>
    <t>連江縣</t>
  </si>
  <si>
    <t>註：「海堤」包含防潮堤</t>
  </si>
  <si>
    <t>彰化縣</t>
  </si>
  <si>
    <t>基隆市</t>
  </si>
  <si>
    <t>桃園縣</t>
  </si>
  <si>
    <t>臺中縣</t>
  </si>
  <si>
    <t>雲林縣</t>
  </si>
  <si>
    <t>臺南縣</t>
  </si>
  <si>
    <t>花蓮縣</t>
  </si>
  <si>
    <t>海堤</t>
  </si>
  <si>
    <t>海岸保護工</t>
  </si>
  <si>
    <t>環境改善長度</t>
  </si>
  <si>
    <t>八、禦潮(海堤)工程</t>
  </si>
  <si>
    <t>屏東縣</t>
  </si>
  <si>
    <t xml:space="preserve"> (一)現有禦潮(海堤)設施</t>
  </si>
  <si>
    <t>(二)海岸環境改善工程</t>
  </si>
  <si>
    <t>(五)禦潮(海堤)災修及搶修工程</t>
  </si>
  <si>
    <t>苗栗縣</t>
  </si>
  <si>
    <t>澎湖縣</t>
  </si>
  <si>
    <t>宜蘭縣</t>
  </si>
  <si>
    <t>(三)禦潮(海堤)養護工程</t>
  </si>
  <si>
    <t>高雄縣</t>
  </si>
  <si>
    <t>新竹縣</t>
  </si>
  <si>
    <t>宜蘭縣</t>
  </si>
  <si>
    <t>澎湖縣</t>
  </si>
  <si>
    <t>(六)禦潮(海堤)設施受損情形</t>
  </si>
  <si>
    <t>臺中縣</t>
  </si>
  <si>
    <t>雲林縣</t>
  </si>
  <si>
    <t>金門縣</t>
  </si>
  <si>
    <t>(四)禦潮(海堤)整建工程</t>
  </si>
  <si>
    <t>海堤</t>
  </si>
  <si>
    <t>新竹縣</t>
  </si>
  <si>
    <t>臺南縣</t>
  </si>
  <si>
    <t>屏東縣</t>
  </si>
  <si>
    <t>連江縣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</si>
</sst>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3.7"/>
      <name val="標楷體"/>
      <family val="4"/>
    </font>
    <font>
      <sz val="2.25"/>
      <name val="標楷體"/>
      <family val="4"/>
    </font>
    <font>
      <sz val="9.25"/>
      <name val="標楷體"/>
      <family val="4"/>
    </font>
    <font>
      <sz val="12"/>
      <color indexed="10"/>
      <name val="Times New Roman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6" applyFont="1" applyBorder="1" applyAlignment="1">
      <alignment horizontal="right"/>
    </xf>
    <xf numFmtId="0" fontId="7" fillId="0" borderId="0" xfId="0" applyFont="1" applyAlignment="1">
      <alignment/>
    </xf>
    <xf numFmtId="2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vertical="top"/>
    </xf>
    <xf numFmtId="2" fontId="1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213" fontId="0" fillId="0" borderId="0" xfId="0" applyNumberFormat="1" applyBorder="1" applyAlignment="1">
      <alignment/>
    </xf>
    <xf numFmtId="0" fontId="2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15" fontId="5" fillId="0" borderId="0" xfId="0" applyNumberFormat="1" applyFont="1" applyAlignment="1">
      <alignment/>
    </xf>
    <xf numFmtId="0" fontId="10" fillId="0" borderId="0" xfId="0" applyFont="1" applyAlignment="1">
      <alignment/>
    </xf>
    <xf numFmtId="216" fontId="5" fillId="0" borderId="0" xfId="0" applyNumberFormat="1" applyFont="1" applyAlignment="1">
      <alignment/>
    </xf>
    <xf numFmtId="216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5" fontId="5" fillId="0" borderId="0" xfId="0" applyNumberFormat="1" applyFont="1" applyAlignment="1">
      <alignment/>
    </xf>
    <xf numFmtId="216" fontId="5" fillId="2" borderId="0" xfId="0" applyNumberFormat="1" applyFont="1" applyFill="1" applyAlignment="1">
      <alignment/>
    </xf>
    <xf numFmtId="215" fontId="5" fillId="2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民國99年底</a:t>
            </a:r>
          </a:p>
        </c:rich>
      </c:tx>
      <c:layout>
        <c:manualLayout>
          <c:xMode val="factor"/>
          <c:yMode val="factor"/>
          <c:x val="-0.00175"/>
          <c:y val="-0.0197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"/>
          <c:y val="0.048"/>
          <c:w val="1"/>
          <c:h val="0.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'現有禦潮(海堤)'!$K$15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D7D7EB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D7D7EB"/>
                  </a:gs>
                </a:gsLst>
                <a:path path="rect">
                  <a:fillToRect r="100000" b="100000"/>
                </a:path>
              </a:gradFill>
            </c:spPr>
          </c:dPt>
          <c:cat>
            <c:strRef>
              <c:f>'現有禦潮(海堤)'!$J$16:$J$36</c:f>
              <c:strCache/>
            </c:strRef>
          </c:cat>
          <c:val>
            <c:numRef>
              <c:f>'現有禦潮(海堤)'!$K$16:$K$36</c:f>
              <c:numCache/>
            </c:numRef>
          </c:val>
          <c:shape val="box"/>
        </c:ser>
        <c:gapDepth val="0"/>
        <c:shape val="box"/>
        <c:axId val="14246302"/>
        <c:axId val="26980159"/>
      </c:bar3DChart>
      <c:catAx>
        <c:axId val="14246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26980159"/>
        <c:crosses val="autoZero"/>
        <c:auto val="0"/>
        <c:lblOffset val="100"/>
        <c:noMultiLvlLbl val="0"/>
      </c:catAx>
      <c:valAx>
        <c:axId val="2698015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142463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民國99年度</a:t>
            </a:r>
          </a:p>
        </c:rich>
      </c:tx>
      <c:layout>
        <c:manualLayout>
          <c:xMode val="factor"/>
          <c:yMode val="factor"/>
          <c:x val="0.026"/>
          <c:y val="0.07625"/>
        </c:manualLayout>
      </c:layout>
      <c:spPr>
        <a:noFill/>
        <a:ln>
          <a:noFill/>
        </a:ln>
      </c:spPr>
    </c:title>
    <c:view3D>
      <c:rotX val="13"/>
      <c:rotY val="40"/>
      <c:depthPercent val="200"/>
      <c:rAngAx val="1"/>
    </c:view3D>
    <c:plotArea>
      <c:layout>
        <c:manualLayout>
          <c:xMode val="edge"/>
          <c:yMode val="edge"/>
          <c:x val="0.00175"/>
          <c:y val="0.17625"/>
          <c:w val="0.983"/>
          <c:h val="0.8042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'海堤'!$M$95</c:f>
              <c:strCache>
                <c:ptCount val="1"/>
                <c:pt idx="0">
                  <c:v>海岸保護工</c:v>
                </c:pt>
              </c:strCache>
            </c:strRef>
          </c:tx>
          <c:spPr>
            <a:gradFill rotWithShape="1">
              <a:gsLst>
                <a:gs pos="0">
                  <a:srgbClr val="A0E0E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'海堤'!$L$96:$L$103</c:f>
              <c:strCache/>
            </c:strRef>
          </c:cat>
          <c:val>
            <c:numRef>
              <c:f>'海堤'!$M$96:$M$103</c:f>
              <c:numCache/>
            </c:numRef>
          </c:val>
          <c:shape val="box"/>
        </c:ser>
        <c:ser>
          <c:idx val="0"/>
          <c:order val="1"/>
          <c:tx>
            <c:strRef>
              <c:f>'海堤'!$N$95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CC9C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'海堤'!$L$96:$L$103</c:f>
              <c:strCache/>
            </c:strRef>
          </c:cat>
          <c:val>
            <c:numRef>
              <c:f>'海堤'!$N$96:$N$103</c:f>
              <c:numCache/>
            </c:numRef>
          </c:val>
          <c:shape val="box"/>
        </c:ser>
        <c:overlap val="100"/>
        <c:gapDepth val="0"/>
        <c:shape val="box"/>
        <c:axId val="46959376"/>
        <c:axId val="19308049"/>
      </c:bar3DChart>
      <c:catAx>
        <c:axId val="46959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9308049"/>
        <c:crosses val="autoZero"/>
        <c:auto val="0"/>
        <c:lblOffset val="100"/>
        <c:noMultiLvlLbl val="0"/>
      </c:catAx>
      <c:valAx>
        <c:axId val="19308049"/>
        <c:scaling>
          <c:orientation val="minMax"/>
          <c:max val="25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46959376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208"/>
          <c:w val="0.19475"/>
          <c:h val="0.11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民國九十一年</a:t>
            </a:r>
          </a:p>
        </c:rich>
      </c:tx>
      <c:layout/>
      <c:spPr>
        <a:noFill/>
        <a:ln>
          <a:noFill/>
        </a:ln>
      </c:spPr>
    </c:title>
    <c:view3D>
      <c:rotX val="12"/>
      <c:rotY val="21"/>
      <c:depthPercent val="2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海堤!#REF!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CC9CCC"/>
              </a:fgClr>
              <a:bgClr>
                <a:srgbClr val="C0C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FF"/>
                  </a:solidFill>
                </c14:spPr>
              </c14:invertSolidFillFmt>
            </c:ext>
          </c:extLst>
          <c:cat>
            <c:strRef>
              <c:f>海堤!#REF!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海堤!#REF!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6570306"/>
        <c:axId val="53509539"/>
      </c:bar3DChart>
      <c:catAx>
        <c:axId val="6570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225" b="0" i="0" u="none" baseline="0"/>
            </a:pPr>
          </a:p>
        </c:txPr>
        <c:crossAx val="53509539"/>
        <c:crosses val="autoZero"/>
        <c:auto val="0"/>
        <c:lblOffset val="100"/>
        <c:noMultiLvlLbl val="0"/>
      </c:catAx>
      <c:valAx>
        <c:axId val="53509539"/>
        <c:scaling>
          <c:orientation val="minMax"/>
          <c:max val="500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657030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solidFill>
          <a:srgbClr val="969696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民國九十二年</a:t>
            </a:r>
          </a:p>
        </c:rich>
      </c:tx>
      <c:layout>
        <c:manualLayout>
          <c:xMode val="factor"/>
          <c:yMode val="factor"/>
          <c:x val="-0.0535"/>
          <c:y val="0.02"/>
        </c:manualLayout>
      </c:layout>
      <c:spPr>
        <a:noFill/>
        <a:ln>
          <a:noFill/>
        </a:ln>
      </c:spPr>
    </c:title>
    <c:view3D>
      <c:rotX val="4"/>
      <c:rotY val="8"/>
      <c:depthPercent val="200"/>
      <c:rAngAx val="1"/>
    </c:view3D>
    <c:plotArea>
      <c:layout>
        <c:manualLayout>
          <c:xMode val="edge"/>
          <c:yMode val="edge"/>
          <c:x val="0"/>
          <c:y val="0.181"/>
          <c:w val="0.922"/>
          <c:h val="0.8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'海堤'!$S$125</c:f>
              <c:strCache>
                <c:ptCount val="1"/>
                <c:pt idx="0">
                  <c:v>海堤</c:v>
                </c:pt>
              </c:strCache>
            </c:strRef>
          </c:tx>
          <c:spPr>
            <a:pattFill prst="pct50">
              <a:fgClr>
                <a:srgbClr val="CC9CCC"/>
              </a:fgClr>
              <a:bgClr>
                <a:srgbClr val="C0C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D9B4FF"/>
                  </a:gs>
                </a:gsLst>
                <a:lin ang="5400000" scaled="1"/>
              </a:gradFill>
            </c:spPr>
          </c:dPt>
          <c:cat>
            <c:strRef>
              <c:f>'海堤'!$R$126:$R$130</c:f>
              <c:strCache/>
            </c:strRef>
          </c:cat>
          <c:val>
            <c:numRef>
              <c:f>'海堤'!$S$126:$S$130</c:f>
              <c:numCache/>
            </c:numRef>
          </c:val>
          <c:shape val="box"/>
        </c:ser>
        <c:overlap val="100"/>
        <c:gapDepth val="0"/>
        <c:shape val="box"/>
        <c:axId val="4721716"/>
        <c:axId val="30037493"/>
      </c:bar3DChart>
      <c:catAx>
        <c:axId val="4721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925" b="0" i="0" u="none" baseline="0"/>
            </a:pPr>
          </a:p>
        </c:txPr>
        <c:crossAx val="30037493"/>
        <c:crosses val="autoZero"/>
        <c:auto val="0"/>
        <c:lblOffset val="100"/>
        <c:noMultiLvlLbl val="0"/>
      </c:catAx>
      <c:valAx>
        <c:axId val="3003749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47217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民國99年度</a:t>
            </a:r>
          </a:p>
        </c:rich>
      </c:tx>
      <c:layout>
        <c:manualLayout>
          <c:xMode val="factor"/>
          <c:yMode val="factor"/>
          <c:x val="0.0215"/>
          <c:y val="0.036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2"/>
          <c:y val="0.13"/>
          <c:w val="0.98"/>
          <c:h val="0.78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'海堤'!$K$23</c:f>
              <c:strCache>
                <c:ptCount val="1"/>
                <c:pt idx="0">
                  <c:v>海堤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'海堤'!$J$24:$J$33</c:f>
              <c:strCache/>
            </c:strRef>
          </c:cat>
          <c:val>
            <c:numRef>
              <c:f>'海堤'!$K$24:$K$33</c:f>
              <c:numCache/>
            </c:numRef>
          </c:val>
          <c:shape val="box"/>
        </c:ser>
        <c:ser>
          <c:idx val="1"/>
          <c:order val="1"/>
          <c:tx>
            <c:strRef>
              <c:f>'海堤'!$L$23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'海堤'!$J$24:$J$33</c:f>
              <c:strCache/>
            </c:strRef>
          </c:cat>
          <c:val>
            <c:numRef>
              <c:f>'海堤'!$L$24:$L$33</c:f>
              <c:numCache/>
            </c:numRef>
          </c:val>
          <c:shape val="box"/>
        </c:ser>
        <c:ser>
          <c:idx val="0"/>
          <c:order val="2"/>
          <c:tx>
            <c:strRef>
              <c:f>'海堤'!$M$23</c:f>
              <c:strCache>
                <c:ptCount val="1"/>
                <c:pt idx="0">
                  <c:v>環境改善長度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'海堤'!$J$24:$J$33</c:f>
              <c:strCache/>
            </c:strRef>
          </c:cat>
          <c:val>
            <c:numRef>
              <c:f>'海堤'!$M$24:$M$33</c:f>
              <c:numCache/>
            </c:numRef>
          </c:val>
          <c:shape val="box"/>
        </c:ser>
        <c:overlap val="100"/>
        <c:gapDepth val="0"/>
        <c:shape val="box"/>
        <c:axId val="62551014"/>
        <c:axId val="45100807"/>
      </c:bar3DChart>
      <c:catAx>
        <c:axId val="62551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5100807"/>
        <c:crosses val="autoZero"/>
        <c:auto val="0"/>
        <c:lblOffset val="100"/>
        <c:noMultiLvlLbl val="0"/>
      </c:catAx>
      <c:valAx>
        <c:axId val="45100807"/>
        <c:scaling>
          <c:orientation val="minMax"/>
          <c:max val="6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62551014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15125"/>
          <c:w val="0.18425"/>
          <c:h val="0.11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民國99年度</a:t>
            </a:r>
          </a:p>
        </c:rich>
      </c:tx>
      <c:layout>
        <c:manualLayout>
          <c:xMode val="factor"/>
          <c:yMode val="factor"/>
          <c:x val="0.0215"/>
          <c:y val="0.0642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18"/>
          <c:y val="0.17475"/>
          <c:w val="0.98"/>
          <c:h val="0.7707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'海堤'!$K$66</c:f>
              <c:strCache>
                <c:ptCount val="1"/>
                <c:pt idx="0">
                  <c:v>海堤</c:v>
                </c:pt>
              </c:strCache>
            </c:strRef>
          </c:tx>
          <c:spPr>
            <a:solidFill>
              <a:srgbClr val="3333CC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'海堤'!$J$67:$J$72</c:f>
              <c:strCache/>
            </c:strRef>
          </c:cat>
          <c:val>
            <c:numRef>
              <c:f>'海堤'!$K$67:$K$72</c:f>
              <c:numCache/>
            </c:numRef>
          </c:val>
          <c:shape val="box"/>
        </c:ser>
        <c:ser>
          <c:idx val="1"/>
          <c:order val="1"/>
          <c:tx>
            <c:strRef>
              <c:f>'海堤'!$L$66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'海堤'!$J$67:$J$72</c:f>
              <c:strCache/>
            </c:strRef>
          </c:cat>
          <c:val>
            <c:numRef>
              <c:f>'海堤'!$L$67:$L$72</c:f>
              <c:numCache/>
            </c:numRef>
          </c:val>
          <c:shape val="box"/>
        </c:ser>
        <c:overlap val="100"/>
        <c:gapDepth val="0"/>
        <c:shape val="box"/>
        <c:axId val="62455896"/>
        <c:axId val="40440025"/>
      </c:bar3DChart>
      <c:catAx>
        <c:axId val="62455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0440025"/>
        <c:crosses val="autoZero"/>
        <c:auto val="0"/>
        <c:lblOffset val="100"/>
        <c:noMultiLvlLbl val="0"/>
      </c:catAx>
      <c:valAx>
        <c:axId val="40440025"/>
        <c:scaling>
          <c:orientation val="minMax"/>
          <c:max val="16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62455896"/>
        <c:crossesAt val="1"/>
        <c:crossBetween val="between"/>
        <c:dispUnits/>
        <c:majorUnit val="4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224"/>
          <c:w val="0.18425"/>
          <c:h val="0.113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0.14175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61975" y="363855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133350</xdr:rowOff>
    </xdr:from>
    <xdr:to>
      <xdr:col>7</xdr:col>
      <xdr:colOff>714375</xdr:colOff>
      <xdr:row>20</xdr:row>
      <xdr:rowOff>104775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3350" y="904875"/>
          <a:ext cx="5153025" cy="3743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民國99年底現有禦潮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設施，海堤(含防潮堤)為392,081公尺，離岸堤21,874公尺，海岸保護工75,936公尺。海堤(含防潮堤)最多者為彰化縣93,072公尺占總數之23.74%，澎湖縣58,581公尺占總數之14.94%次之，第三為臺南縣34,232公尺占總數之8.73%。離岸堤最多為屏東縣11,450公尺占總數之52.35%，高雄縣6,957公尺占總數之31.80%次之，第三為花蓮縣1,680公尺占總數之7.68%。現有海岸保護工最多為臺東縣23,758公尺占總數之31.29%，苗栗縣11,323公尺占總數之14.91%次之，第三為新竹縣6,874公尺占總數之9.05%。(如表8之1、表10)</a:t>
          </a:r>
        </a:p>
      </xdr:txBody>
    </xdr:sp>
    <xdr:clientData/>
  </xdr:twoCellAnchor>
  <xdr:twoCellAnchor>
    <xdr:from>
      <xdr:col>0</xdr:col>
      <xdr:colOff>76200</xdr:colOff>
      <xdr:row>23</xdr:row>
      <xdr:rowOff>28575</xdr:rowOff>
    </xdr:from>
    <xdr:to>
      <xdr:col>8</xdr:col>
      <xdr:colOff>342900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76200" y="5200650"/>
        <a:ext cx="56197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619125</xdr:colOff>
      <xdr:row>21</xdr:row>
      <xdr:rowOff>133350</xdr:rowOff>
    </xdr:from>
    <xdr:to>
      <xdr:col>7</xdr:col>
      <xdr:colOff>133350</xdr:colOff>
      <xdr:row>23</xdr:row>
      <xdr:rowOff>114300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1076325" y="4886325"/>
          <a:ext cx="3629025" cy="4000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圖15、現有禦潮(海堤)設施─海堤</a:t>
          </a:r>
        </a:p>
      </xdr:txBody>
    </xdr:sp>
    <xdr:clientData/>
  </xdr:twoCellAnchor>
  <xdr:twoCellAnchor>
    <xdr:from>
      <xdr:col>1</xdr:col>
      <xdr:colOff>228600</xdr:colOff>
      <xdr:row>22</xdr:row>
      <xdr:rowOff>190500</xdr:rowOff>
    </xdr:from>
    <xdr:to>
      <xdr:col>2</xdr:col>
      <xdr:colOff>28575</xdr:colOff>
      <xdr:row>24</xdr:row>
      <xdr:rowOff>57150</xdr:rowOff>
    </xdr:to>
    <xdr:sp>
      <xdr:nvSpPr>
        <xdr:cNvPr id="4" name="文字 10"/>
        <xdr:cNvSpPr txBox="1">
          <a:spLocks noChangeArrowheads="1"/>
        </xdr:cNvSpPr>
      </xdr:nvSpPr>
      <xdr:spPr>
        <a:xfrm>
          <a:off x="685800" y="51530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0.1415</cdr:y>
    </cdr:from>
    <cdr:to>
      <cdr:x>0.1915</cdr:x>
      <cdr:y>0.1965</cdr:y>
    </cdr:to>
    <cdr:sp>
      <cdr:nvSpPr>
        <cdr:cNvPr id="1" name="文字 2"/>
        <cdr:cNvSpPr txBox="1">
          <a:spLocks noChangeArrowheads="1"/>
        </cdr:cNvSpPr>
      </cdr:nvSpPr>
      <cdr:spPr>
        <a:xfrm>
          <a:off x="600075" y="628650"/>
          <a:ext cx="390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</cdr:x>
      <cdr:y>0.019</cdr:y>
    </cdr:from>
    <cdr:to>
      <cdr:x>1</cdr:x>
      <cdr:y>0.08475</cdr:y>
    </cdr:to>
    <cdr:sp>
      <cdr:nvSpPr>
        <cdr:cNvPr id="2" name="文字 1"/>
        <cdr:cNvSpPr txBox="1">
          <a:spLocks noChangeArrowheads="1"/>
        </cdr:cNvSpPr>
      </cdr:nvSpPr>
      <cdr:spPr>
        <a:xfrm>
          <a:off x="0" y="76200"/>
          <a:ext cx="5219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圖18、禦潮(海堤)災修及搶修工程─海堤、海岸保護工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</cdr:y>
    </cdr:from>
    <cdr:to>
      <cdr:x>0.19275</cdr:x>
      <cdr:y>-536870.912</cdr:y>
    </cdr:to>
    <cdr:sp>
      <cdr:nvSpPr>
        <cdr:cNvPr id="1" name="文字 1"/>
        <cdr:cNvSpPr txBox="1">
          <a:spLocks noChangeArrowheads="1"/>
        </cdr:cNvSpPr>
      </cdr:nvSpPr>
      <cdr:spPr>
        <a:xfrm>
          <a:off x="9906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
</a:t>
          </a:r>
        </a:p>
      </cdr:txBody>
    </cdr:sp>
  </cdr:relSizeAnchor>
  <cdr:relSizeAnchor xmlns:cdr="http://schemas.openxmlformats.org/drawingml/2006/chartDrawing">
    <cdr:from>
      <cdr:x>0.12575</cdr:x>
      <cdr:y>0.52</cdr:y>
    </cdr:from>
    <cdr:to>
      <cdr:x>0.12575</cdr:x>
      <cdr:y>-536870.392</cdr:y>
    </cdr:to>
    <cdr:sp>
      <cdr:nvSpPr>
        <cdr:cNvPr id="2" name="文字 2"/>
        <cdr:cNvSpPr txBox="1">
          <a:spLocks noChangeArrowheads="1"/>
        </cdr:cNvSpPr>
      </cdr:nvSpPr>
      <cdr:spPr>
        <a:xfrm>
          <a:off x="6381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0.19075</cdr:x>
      <cdr:y>0</cdr:y>
    </cdr:from>
    <cdr:to>
      <cdr:x>0.19075</cdr:x>
      <cdr:y>0</cdr:y>
    </cdr:to>
    <cdr:sp>
      <cdr:nvSpPr>
        <cdr:cNvPr id="1" name="文字 1"/>
        <cdr:cNvSpPr txBox="1">
          <a:spLocks noChangeArrowheads="1"/>
        </cdr:cNvSpPr>
      </cdr:nvSpPr>
      <cdr:spPr>
        <a:xfrm>
          <a:off x="10763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
</a:t>
          </a:r>
        </a:p>
      </cdr:txBody>
    </cdr:sp>
  </cdr:relSizeAnchor>
  <cdr:relSizeAnchor xmlns:cdr="http://schemas.openxmlformats.org/drawingml/2006/chartDrawing">
    <cdr:from>
      <cdr:x>0.1235</cdr:x>
      <cdr:y>0.17725</cdr:y>
    </cdr:from>
    <cdr:to>
      <cdr:x>0.1235</cdr:x>
      <cdr:y>0.17725</cdr:y>
    </cdr:to>
    <cdr:sp>
      <cdr:nvSpPr>
        <cdr:cNvPr id="2" name="文字 2"/>
        <cdr:cNvSpPr txBox="1">
          <a:spLocks noChangeArrowheads="1"/>
        </cdr:cNvSpPr>
      </cdr:nvSpPr>
      <cdr:spPr>
        <a:xfrm>
          <a:off x="695325" y="409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0.071</cdr:y>
    </cdr:from>
    <cdr:to>
      <cdr:x>0.1705</cdr:x>
      <cdr:y>0.128</cdr:y>
    </cdr:to>
    <cdr:sp>
      <cdr:nvSpPr>
        <cdr:cNvPr id="1" name="文字 2"/>
        <cdr:cNvSpPr txBox="1">
          <a:spLocks noChangeArrowheads="1"/>
        </cdr:cNvSpPr>
      </cdr:nvSpPr>
      <cdr:spPr>
        <a:xfrm>
          <a:off x="523875" y="304800"/>
          <a:ext cx="390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0.081</cdr:y>
    </cdr:to>
    <cdr:sp>
      <cdr:nvSpPr>
        <cdr:cNvPr id="2" name="文字 1"/>
        <cdr:cNvSpPr txBox="1">
          <a:spLocks noChangeArrowheads="1"/>
        </cdr:cNvSpPr>
      </cdr:nvSpPr>
      <cdr:spPr>
        <a:xfrm>
          <a:off x="0" y="0"/>
          <a:ext cx="5410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圖16、海岸環境改善工程--海堤、海岸保護工、環境改善長度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0.13525</cdr:y>
    </cdr:from>
    <cdr:to>
      <cdr:x>0.16175</cdr:x>
      <cdr:y>0.19275</cdr:y>
    </cdr:to>
    <cdr:sp>
      <cdr:nvSpPr>
        <cdr:cNvPr id="1" name="文字 2"/>
        <cdr:cNvSpPr txBox="1">
          <a:spLocks noChangeArrowheads="1"/>
        </cdr:cNvSpPr>
      </cdr:nvSpPr>
      <cdr:spPr>
        <a:xfrm>
          <a:off x="476250" y="55245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0.05425</cdr:x>
      <cdr:y>0</cdr:y>
    </cdr:from>
    <cdr:to>
      <cdr:x>0.95575</cdr:x>
      <cdr:y>0.07125</cdr:y>
    </cdr:to>
    <cdr:sp>
      <cdr:nvSpPr>
        <cdr:cNvPr id="2" name="文字 1"/>
        <cdr:cNvSpPr txBox="1">
          <a:spLocks noChangeArrowheads="1"/>
        </cdr:cNvSpPr>
      </cdr:nvSpPr>
      <cdr:spPr>
        <a:xfrm>
          <a:off x="285750" y="0"/>
          <a:ext cx="487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圖17、禦潮(海堤)養護工程--海堤、海岸保護工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180975</xdr:rowOff>
    </xdr:from>
    <xdr:to>
      <xdr:col>7</xdr:col>
      <xdr:colOff>628650</xdr:colOff>
      <xdr:row>113</xdr:row>
      <xdr:rowOff>0</xdr:rowOff>
    </xdr:to>
    <xdr:graphicFrame>
      <xdr:nvGraphicFramePr>
        <xdr:cNvPr id="1" name="Chart 5"/>
        <xdr:cNvGraphicFramePr/>
      </xdr:nvGraphicFramePr>
      <xdr:xfrm>
        <a:off x="0" y="18497550"/>
        <a:ext cx="5219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76200</xdr:colOff>
      <xdr:row>2</xdr:row>
      <xdr:rowOff>0</xdr:rowOff>
    </xdr:from>
    <xdr:ext cx="5257800" cy="3228975"/>
    <xdr:sp>
      <xdr:nvSpPr>
        <xdr:cNvPr id="2" name="文字 1"/>
        <xdr:cNvSpPr txBox="1">
          <a:spLocks noChangeArrowheads="1"/>
        </xdr:cNvSpPr>
      </xdr:nvSpPr>
      <xdr:spPr>
        <a:xfrm>
          <a:off x="76200" y="409575"/>
          <a:ext cx="5257800" cy="3228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370" b="0" i="0" u="none" baseline="0"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99年度海岸環境改善工程，海堤(含防潮堤)共計6,754公尺，其中以彰化縣5,825公尺最多，占總數之86.25%，臺南縣832公尺次之，占總數之12.32%；海岸保護工共計3,360公尺，其中以宜蘭縣1,013公尺，占總數之30.15%，屏東縣787公尺次之，占總數之23.42%。環境改善長度共計487公尺，其中以澎湖縣380公尺最多，占總數之78.03%，臺中縣70公尺次之，占總數之14.37%。環境改善面積共計91.7公頃，其中以宜蘭縣90.0公頃最多，占總數之98.15%，其餘為連江縣1.0公頃、臺北縣0.7公頃，並分別占總數之1.09%、0.76%。(如表8之2、表10)</a:t>
          </a:r>
        </a:p>
      </xdr:txBody>
    </xdr:sp>
    <xdr:clientData/>
  </xdr:oneCellAnchor>
  <xdr:twoCellAnchor>
    <xdr:from>
      <xdr:col>0</xdr:col>
      <xdr:colOff>38100</xdr:colOff>
      <xdr:row>117</xdr:row>
      <xdr:rowOff>0</xdr:rowOff>
    </xdr:from>
    <xdr:to>
      <xdr:col>7</xdr:col>
      <xdr:colOff>590550</xdr:colOff>
      <xdr:row>117</xdr:row>
      <xdr:rowOff>0</xdr:rowOff>
    </xdr:to>
    <xdr:graphicFrame>
      <xdr:nvGraphicFramePr>
        <xdr:cNvPr id="3" name="Chart 200"/>
        <xdr:cNvGraphicFramePr/>
      </xdr:nvGraphicFramePr>
      <xdr:xfrm>
        <a:off x="38100" y="23888700"/>
        <a:ext cx="5143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117</xdr:row>
      <xdr:rowOff>0</xdr:rowOff>
    </xdr:from>
    <xdr:to>
      <xdr:col>2</xdr:col>
      <xdr:colOff>247650</xdr:colOff>
      <xdr:row>117</xdr:row>
      <xdr:rowOff>0</xdr:rowOff>
    </xdr:to>
    <xdr:sp>
      <xdr:nvSpPr>
        <xdr:cNvPr id="4" name="文字 10"/>
        <xdr:cNvSpPr txBox="1">
          <a:spLocks noChangeArrowheads="1"/>
        </xdr:cNvSpPr>
      </xdr:nvSpPr>
      <xdr:spPr>
        <a:xfrm>
          <a:off x="923925" y="23888700"/>
          <a:ext cx="4857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447675</xdr:colOff>
      <xdr:row>117</xdr:row>
      <xdr:rowOff>0</xdr:rowOff>
    </xdr:from>
    <xdr:to>
      <xdr:col>6</xdr:col>
      <xdr:colOff>647700</xdr:colOff>
      <xdr:row>117</xdr:row>
      <xdr:rowOff>0</xdr:rowOff>
    </xdr:to>
    <xdr:sp>
      <xdr:nvSpPr>
        <xdr:cNvPr id="5" name="文字 6"/>
        <xdr:cNvSpPr txBox="1">
          <a:spLocks noChangeArrowheads="1"/>
        </xdr:cNvSpPr>
      </xdr:nvSpPr>
      <xdr:spPr>
        <a:xfrm>
          <a:off x="923925" y="23888700"/>
          <a:ext cx="36290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</a:t>
          </a:r>
        </a:p>
      </xdr:txBody>
    </xdr:sp>
    <xdr:clientData/>
  </xdr:twoCellAnchor>
  <xdr:twoCellAnchor>
    <xdr:from>
      <xdr:col>8</xdr:col>
      <xdr:colOff>600075</xdr:colOff>
      <xdr:row>119</xdr:row>
      <xdr:rowOff>114300</xdr:rowOff>
    </xdr:from>
    <xdr:to>
      <xdr:col>17</xdr:col>
      <xdr:colOff>66675</xdr:colOff>
      <xdr:row>131</xdr:row>
      <xdr:rowOff>180975</xdr:rowOff>
    </xdr:to>
    <xdr:graphicFrame>
      <xdr:nvGraphicFramePr>
        <xdr:cNvPr id="6" name="Chart 208"/>
        <xdr:cNvGraphicFramePr/>
      </xdr:nvGraphicFramePr>
      <xdr:xfrm>
        <a:off x="5972175" y="24393525"/>
        <a:ext cx="56578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19050</xdr:colOff>
      <xdr:row>83</xdr:row>
      <xdr:rowOff>104775</xdr:rowOff>
    </xdr:from>
    <xdr:ext cx="5305425" cy="1400175"/>
    <xdr:sp>
      <xdr:nvSpPr>
        <xdr:cNvPr id="7" name="文字 1"/>
        <xdr:cNvSpPr txBox="1">
          <a:spLocks noChangeArrowheads="1"/>
        </xdr:cNvSpPr>
      </xdr:nvSpPr>
      <xdr:spPr>
        <a:xfrm>
          <a:off x="19050" y="17049750"/>
          <a:ext cx="5305425" cy="1400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99年度禦潮(海堤)災修及搶修工程，海堤(含防潮堤)共計2,578公尺，其中以臺南縣2,119公尺最多，占總數之82.20%，金門縣286公尺次之，占總數之11.09%；海岸保護工3,336公尺，其中以屏東縣2,295公尺最多，占總數之68.79%，連江縣507公尺次之，占總數之15.20%。(如表8之2、表10)</a:t>
          </a:r>
        </a:p>
      </xdr:txBody>
    </xdr:sp>
    <xdr:clientData/>
  </xdr:oneCellAnchor>
  <xdr:oneCellAnchor>
    <xdr:from>
      <xdr:col>0</xdr:col>
      <xdr:colOff>28575</xdr:colOff>
      <xdr:row>43</xdr:row>
      <xdr:rowOff>85725</xdr:rowOff>
    </xdr:from>
    <xdr:ext cx="5238750" cy="1323975"/>
    <xdr:sp>
      <xdr:nvSpPr>
        <xdr:cNvPr id="8" name="文字 1"/>
        <xdr:cNvSpPr txBox="1">
          <a:spLocks noChangeArrowheads="1"/>
        </xdr:cNvSpPr>
      </xdr:nvSpPr>
      <xdr:spPr>
        <a:xfrm>
          <a:off x="28575" y="8715375"/>
          <a:ext cx="5238750" cy="1323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民國99年度禦潮(海堤)養護工程，海堤(含防潮堤)共計18,644公尺，其中以臺南縣之工程15,000公尺為最多，占80.45%，次為高雄縣2,050公尺，占11.00%；海岸保護工共計650公尺，全部均屬宜蘭縣之工程。(如表8之2、表10)</a:t>
          </a:r>
        </a:p>
      </xdr:txBody>
    </xdr:sp>
    <xdr:clientData/>
  </xdr:oneCellAnchor>
  <xdr:twoCellAnchor>
    <xdr:from>
      <xdr:col>0</xdr:col>
      <xdr:colOff>38100</xdr:colOff>
      <xdr:row>19</xdr:row>
      <xdr:rowOff>152400</xdr:rowOff>
    </xdr:from>
    <xdr:to>
      <xdr:col>8</xdr:col>
      <xdr:colOff>76200</xdr:colOff>
      <xdr:row>41</xdr:row>
      <xdr:rowOff>47625</xdr:rowOff>
    </xdr:to>
    <xdr:graphicFrame>
      <xdr:nvGraphicFramePr>
        <xdr:cNvPr id="9" name="Chart 213"/>
        <xdr:cNvGraphicFramePr/>
      </xdr:nvGraphicFramePr>
      <xdr:xfrm>
        <a:off x="38100" y="3962400"/>
        <a:ext cx="5410200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0</xdr:colOff>
      <xdr:row>73</xdr:row>
      <xdr:rowOff>123825</xdr:rowOff>
    </xdr:from>
    <xdr:ext cx="5305425" cy="1752600"/>
    <xdr:sp>
      <xdr:nvSpPr>
        <xdr:cNvPr id="10" name="文字 1"/>
        <xdr:cNvSpPr txBox="1">
          <a:spLocks noChangeArrowheads="1"/>
        </xdr:cNvSpPr>
      </xdr:nvSpPr>
      <xdr:spPr>
        <a:xfrm>
          <a:off x="0" y="14706600"/>
          <a:ext cx="5305425" cy="1752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99年度禦潮(海堤)整建工程，海堤(含防潮堤)共計4,611公尺，以臺南縣2,481公尺最多，占總數之53.81%，次為臺南市1,250公尺，占總數之27.11%；海岸保護工共計953公尺，全部均屬臺東縣及高雄縣之工程，分別為519公尺、434公尺，並各占總數之54.46%、45.54%。(如表8之2、表10)</a:t>
          </a:r>
        </a:p>
      </xdr:txBody>
    </xdr:sp>
    <xdr:clientData/>
  </xdr:oneCellAnchor>
  <xdr:twoCellAnchor>
    <xdr:from>
      <xdr:col>0</xdr:col>
      <xdr:colOff>0</xdr:colOff>
      <xdr:row>51</xdr:row>
      <xdr:rowOff>19050</xdr:rowOff>
    </xdr:from>
    <xdr:to>
      <xdr:col>8</xdr:col>
      <xdr:colOff>38100</xdr:colOff>
      <xdr:row>72</xdr:row>
      <xdr:rowOff>0</xdr:rowOff>
    </xdr:to>
    <xdr:graphicFrame>
      <xdr:nvGraphicFramePr>
        <xdr:cNvPr id="11" name="Chart 223"/>
        <xdr:cNvGraphicFramePr/>
      </xdr:nvGraphicFramePr>
      <xdr:xfrm>
        <a:off x="0" y="10172700"/>
        <a:ext cx="5410200" cy="4143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115</xdr:row>
      <xdr:rowOff>38100</xdr:rowOff>
    </xdr:from>
    <xdr:to>
      <xdr:col>8</xdr:col>
      <xdr:colOff>28575</xdr:colOff>
      <xdr:row>123</xdr:row>
      <xdr:rowOff>38100</xdr:rowOff>
    </xdr:to>
    <xdr:sp>
      <xdr:nvSpPr>
        <xdr:cNvPr id="12" name="文字 8"/>
        <xdr:cNvSpPr txBox="1">
          <a:spLocks noChangeArrowheads="1"/>
        </xdr:cNvSpPr>
      </xdr:nvSpPr>
      <xdr:spPr>
        <a:xfrm>
          <a:off x="28575" y="23507700"/>
          <a:ext cx="5372100" cy="1571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民國99年禦潮(海堤)設施受損，海堤(含防潮堤)共計受損1,875公尺，其中以屏東縣1,100公尺,占總數之58.67%最多,次為金門縣775公尺,占總數之41.33%；海岸保護工受損共計100公尺，則均為金門縣之工程。(如表8之3、表10)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34">
      <selection activeCell="A1" sqref="A1"/>
    </sheetView>
  </sheetViews>
  <sheetFormatPr defaultColWidth="9.00390625" defaultRowHeight="15.75"/>
  <cols>
    <col min="1" max="1" width="6.00390625" style="0" customWidth="1"/>
    <col min="8" max="8" width="10.25390625" style="0" customWidth="1"/>
    <col min="13" max="13" width="9.50390625" style="0" bestFit="1" customWidth="1"/>
  </cols>
  <sheetData>
    <row r="1" spans="1:7" s="1" customFormat="1" ht="25.5">
      <c r="A1" s="17" t="s">
        <v>34</v>
      </c>
      <c r="G1" s="7"/>
    </row>
    <row r="2" s="1" customFormat="1" ht="35.25" customHeight="1">
      <c r="A2" s="27" t="s">
        <v>36</v>
      </c>
    </row>
    <row r="3" s="1" customFormat="1" ht="16.5"/>
    <row r="4" s="1" customFormat="1" ht="16.5"/>
    <row r="5" s="1" customFormat="1" ht="16.5"/>
    <row r="6" s="1" customFormat="1" ht="16.5"/>
    <row r="7" s="1" customFormat="1" ht="16.5"/>
    <row r="8" s="1" customFormat="1" ht="16.5"/>
    <row r="9" s="1" customFormat="1" ht="16.5"/>
    <row r="10" s="1" customFormat="1" ht="16.5"/>
    <row r="11" s="1" customFormat="1" ht="16.5"/>
    <row r="12" s="1" customFormat="1" ht="16.5"/>
    <row r="13" s="1" customFormat="1" ht="16.5"/>
    <row r="14" s="1" customFormat="1" ht="16.5"/>
    <row r="15" spans="10:14" s="1" customFormat="1" ht="16.5">
      <c r="J15" s="7"/>
      <c r="K15" s="8" t="s">
        <v>2</v>
      </c>
      <c r="L15" s="7" t="s">
        <v>3</v>
      </c>
      <c r="M15" s="8" t="s">
        <v>2</v>
      </c>
      <c r="N15" s="7"/>
    </row>
    <row r="16" spans="10:14" s="1" customFormat="1" ht="16.5">
      <c r="J16" s="7" t="s">
        <v>12</v>
      </c>
      <c r="K16" s="7">
        <v>4191</v>
      </c>
      <c r="L16" s="7">
        <v>2828</v>
      </c>
      <c r="M16" s="28">
        <f aca="true" t="shared" si="0" ref="M16:M37">K16/$K$37*100</f>
        <v>1.0689117809840314</v>
      </c>
      <c r="N16" s="26">
        <f aca="true" t="shared" si="1" ref="N16:N37">L16/$L$37*100</f>
        <v>3.7241887905604716</v>
      </c>
    </row>
    <row r="17" spans="10:14" ht="16.5">
      <c r="J17" s="7" t="s">
        <v>13</v>
      </c>
      <c r="K17" s="7">
        <v>10073</v>
      </c>
      <c r="L17" s="7">
        <v>4307</v>
      </c>
      <c r="M17" s="28">
        <f t="shared" si="0"/>
        <v>2.5691119947153775</v>
      </c>
      <c r="N17" s="26">
        <f t="shared" si="1"/>
        <v>5.671881584492204</v>
      </c>
    </row>
    <row r="18" spans="10:14" ht="16.5">
      <c r="J18" s="7" t="s">
        <v>8</v>
      </c>
      <c r="K18" s="7">
        <v>13553</v>
      </c>
      <c r="L18" s="7">
        <v>2000</v>
      </c>
      <c r="M18" s="28">
        <f t="shared" si="0"/>
        <v>3.4566836954608866</v>
      </c>
      <c r="N18" s="26">
        <f t="shared" si="1"/>
        <v>2.6337968815844923</v>
      </c>
    </row>
    <row r="19" spans="10:14" ht="16.5">
      <c r="J19" s="7" t="s">
        <v>14</v>
      </c>
      <c r="K19" s="7">
        <v>1362</v>
      </c>
      <c r="L19" s="7">
        <v>6874</v>
      </c>
      <c r="M19" s="28">
        <f t="shared" si="0"/>
        <v>0.3473772001193631</v>
      </c>
      <c r="N19" s="33">
        <f t="shared" si="1"/>
        <v>9.0523598820059</v>
      </c>
    </row>
    <row r="20" spans="10:14" ht="16.5">
      <c r="J20" s="7" t="s">
        <v>1</v>
      </c>
      <c r="K20" s="7">
        <v>17134</v>
      </c>
      <c r="L20" s="7">
        <v>11323</v>
      </c>
      <c r="M20" s="28">
        <f t="shared" si="0"/>
        <v>4.370015379475159</v>
      </c>
      <c r="N20" s="33">
        <f t="shared" si="1"/>
        <v>14.911241045090604</v>
      </c>
    </row>
    <row r="21" spans="10:14" ht="16.5">
      <c r="J21" s="7" t="s">
        <v>9</v>
      </c>
      <c r="K21" s="7">
        <v>20710</v>
      </c>
      <c r="L21" s="7">
        <v>440</v>
      </c>
      <c r="M21" s="28">
        <f t="shared" si="0"/>
        <v>5.282071816792958</v>
      </c>
      <c r="N21" s="26">
        <f t="shared" si="1"/>
        <v>0.5794353139485884</v>
      </c>
    </row>
    <row r="22" spans="10:14" ht="16.5">
      <c r="J22" s="7" t="s">
        <v>15</v>
      </c>
      <c r="K22" s="7">
        <v>93072</v>
      </c>
      <c r="L22" s="7">
        <v>5500</v>
      </c>
      <c r="M22" s="32">
        <f t="shared" si="0"/>
        <v>23.737952106835067</v>
      </c>
      <c r="N22" s="26">
        <f t="shared" si="1"/>
        <v>7.242941424357354</v>
      </c>
    </row>
    <row r="23" spans="10:14" ht="16.5">
      <c r="J23" s="7" t="s">
        <v>0</v>
      </c>
      <c r="K23" s="7">
        <v>30973</v>
      </c>
      <c r="L23" s="7">
        <v>250</v>
      </c>
      <c r="M23" s="28">
        <f t="shared" si="0"/>
        <v>7.899643185974327</v>
      </c>
      <c r="N23" s="26">
        <f t="shared" si="1"/>
        <v>0.32922461019806154</v>
      </c>
    </row>
    <row r="24" spans="10:14" ht="16.5">
      <c r="J24" s="7" t="s">
        <v>16</v>
      </c>
      <c r="K24" s="7">
        <v>17458</v>
      </c>
      <c r="L24" s="7">
        <v>0</v>
      </c>
      <c r="M24" s="28">
        <f t="shared" si="0"/>
        <v>4.452651365406638</v>
      </c>
      <c r="N24" s="26">
        <f t="shared" si="1"/>
        <v>0</v>
      </c>
    </row>
    <row r="25" spans="10:14" ht="16.5">
      <c r="J25" s="7" t="s">
        <v>7</v>
      </c>
      <c r="K25" s="7">
        <v>34232</v>
      </c>
      <c r="L25" s="7">
        <v>549</v>
      </c>
      <c r="M25" s="32">
        <f t="shared" si="0"/>
        <v>8.73084898273571</v>
      </c>
      <c r="N25" s="26">
        <f t="shared" si="1"/>
        <v>0.7229772439949431</v>
      </c>
    </row>
    <row r="26" spans="10:14" ht="16.5">
      <c r="J26" s="7" t="s">
        <v>5</v>
      </c>
      <c r="K26" s="7">
        <v>22983</v>
      </c>
      <c r="L26" s="7">
        <v>290</v>
      </c>
      <c r="M26" s="28">
        <f t="shared" si="0"/>
        <v>5.861798965009781</v>
      </c>
      <c r="N26" s="26">
        <f t="shared" si="1"/>
        <v>0.3819005478297514</v>
      </c>
    </row>
    <row r="27" spans="10:14" ht="16.5">
      <c r="J27" s="7" t="s">
        <v>4</v>
      </c>
      <c r="K27" s="7">
        <v>23957</v>
      </c>
      <c r="L27" s="7">
        <v>5482</v>
      </c>
      <c r="M27" s="28">
        <f t="shared" si="0"/>
        <v>6.110217021482805</v>
      </c>
      <c r="N27" s="26">
        <f t="shared" si="1"/>
        <v>7.219237252423093</v>
      </c>
    </row>
    <row r="28" spans="10:14" ht="16.5">
      <c r="J28" s="7" t="s">
        <v>10</v>
      </c>
      <c r="K28" s="7">
        <v>7920</v>
      </c>
      <c r="L28" s="7">
        <v>23758</v>
      </c>
      <c r="M28" s="28">
        <f t="shared" si="0"/>
        <v>2.0199907672139172</v>
      </c>
      <c r="N28" s="33">
        <f t="shared" si="1"/>
        <v>31.286873156342182</v>
      </c>
    </row>
    <row r="29" spans="10:14" ht="16.5">
      <c r="J29" s="7" t="s">
        <v>6</v>
      </c>
      <c r="K29" s="7">
        <v>7943</v>
      </c>
      <c r="L29" s="7">
        <v>6355</v>
      </c>
      <c r="M29" s="28">
        <f t="shared" si="0"/>
        <v>2.0258569020176953</v>
      </c>
      <c r="N29" s="26">
        <f t="shared" si="1"/>
        <v>8.368889591234725</v>
      </c>
    </row>
    <row r="30" spans="10:14" ht="16.5">
      <c r="J30" s="7" t="s">
        <v>11</v>
      </c>
      <c r="K30" s="7">
        <v>58581</v>
      </c>
      <c r="L30" s="7">
        <v>2257</v>
      </c>
      <c r="M30" s="32">
        <f t="shared" si="0"/>
        <v>14.941045345222035</v>
      </c>
      <c r="N30" s="26">
        <f t="shared" si="1"/>
        <v>2.9722397808680996</v>
      </c>
    </row>
    <row r="31" spans="10:14" ht="16.5">
      <c r="J31" s="7" t="s">
        <v>25</v>
      </c>
      <c r="K31" s="7">
        <v>0</v>
      </c>
      <c r="L31" s="7">
        <v>120</v>
      </c>
      <c r="M31" s="28">
        <f t="shared" si="0"/>
        <v>0</v>
      </c>
      <c r="N31" s="26">
        <f t="shared" si="1"/>
        <v>0.15802781289506954</v>
      </c>
    </row>
    <row r="32" spans="10:14" ht="16.5">
      <c r="J32" s="7" t="s">
        <v>17</v>
      </c>
      <c r="K32" s="7">
        <v>8584</v>
      </c>
      <c r="L32" s="7">
        <v>0</v>
      </c>
      <c r="M32" s="28">
        <f t="shared" si="0"/>
        <v>2.1893435285055896</v>
      </c>
      <c r="N32" s="26">
        <f t="shared" si="1"/>
        <v>0</v>
      </c>
    </row>
    <row r="33" spans="10:14" ht="16.5">
      <c r="J33" s="7" t="s">
        <v>18</v>
      </c>
      <c r="K33" s="7">
        <v>11628</v>
      </c>
      <c r="L33" s="7">
        <v>0</v>
      </c>
      <c r="M33" s="28">
        <f t="shared" si="0"/>
        <v>2.965713717318615</v>
      </c>
      <c r="N33" s="26">
        <f t="shared" si="1"/>
        <v>0</v>
      </c>
    </row>
    <row r="34" spans="10:14" ht="16.5">
      <c r="J34" s="7" t="s">
        <v>20</v>
      </c>
      <c r="K34" s="7">
        <v>500</v>
      </c>
      <c r="L34" s="7">
        <v>1000</v>
      </c>
      <c r="M34" s="28">
        <f t="shared" si="0"/>
        <v>0.12752466964734327</v>
      </c>
      <c r="N34" s="26">
        <f t="shared" si="1"/>
        <v>1.3168984407922462</v>
      </c>
    </row>
    <row r="35" spans="10:14" ht="16.5">
      <c r="J35" s="7" t="s">
        <v>21</v>
      </c>
      <c r="K35" s="7">
        <v>5408</v>
      </c>
      <c r="L35" s="7">
        <v>2123</v>
      </c>
      <c r="M35" s="28">
        <f t="shared" si="0"/>
        <v>1.379306826905665</v>
      </c>
      <c r="N35" s="26">
        <f t="shared" si="1"/>
        <v>2.7957753898019386</v>
      </c>
    </row>
    <row r="36" spans="10:14" ht="16.5">
      <c r="J36" s="7" t="s">
        <v>22</v>
      </c>
      <c r="K36" s="7">
        <v>1819</v>
      </c>
      <c r="L36" s="7">
        <v>480</v>
      </c>
      <c r="M36" s="28">
        <f t="shared" si="0"/>
        <v>0.4639347481770349</v>
      </c>
      <c r="N36" s="26">
        <f t="shared" si="1"/>
        <v>0.6321112515802781</v>
      </c>
    </row>
    <row r="37" spans="10:14" ht="16.5">
      <c r="J37" s="7"/>
      <c r="K37" s="7">
        <f>SUM(K16:K36)</f>
        <v>392081</v>
      </c>
      <c r="L37" s="7">
        <f>SUM(L16:L36)</f>
        <v>75936</v>
      </c>
      <c r="M37" s="6">
        <f t="shared" si="0"/>
        <v>100</v>
      </c>
      <c r="N37" s="6">
        <f t="shared" si="1"/>
        <v>100</v>
      </c>
    </row>
    <row r="42" spans="2:4" ht="16.5">
      <c r="B42" s="19" t="s">
        <v>23</v>
      </c>
      <c r="C42" s="19"/>
      <c r="D42" s="19"/>
    </row>
    <row r="43" spans="2:4" ht="16.5">
      <c r="B43" s="19"/>
      <c r="C43" s="19"/>
      <c r="D43" s="19"/>
    </row>
  </sheetData>
  <printOptions/>
  <pageMargins left="1.14173228346456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6.25390625" style="1" customWidth="1"/>
    <col min="2" max="7" width="9.00390625" style="1" customWidth="1"/>
    <col min="8" max="8" width="10.25390625" style="1" customWidth="1"/>
    <col min="9" max="10" width="9.00390625" style="1" customWidth="1"/>
    <col min="11" max="11" width="11.75390625" style="1" customWidth="1"/>
    <col min="12" max="12" width="9.00390625" style="1" customWidth="1"/>
    <col min="13" max="13" width="9.50390625" style="1" bestFit="1" customWidth="1"/>
    <col min="14" max="15" width="9.00390625" style="1" customWidth="1"/>
    <col min="16" max="16" width="8.625" style="1" customWidth="1"/>
    <col min="17" max="17" width="6.375" style="1" customWidth="1"/>
    <col min="18" max="16384" width="9.00390625" style="1" customWidth="1"/>
  </cols>
  <sheetData>
    <row r="1" ht="21">
      <c r="A1" s="27" t="s">
        <v>37</v>
      </c>
    </row>
    <row r="2" spans="18:19" ht="11.25" customHeight="1">
      <c r="R2" s="12"/>
      <c r="S2" s="12"/>
    </row>
    <row r="3" spans="18:19" ht="15.75">
      <c r="R3" s="12"/>
      <c r="S3" s="12"/>
    </row>
    <row r="4" spans="18:19" ht="15.75">
      <c r="R4" s="12"/>
      <c r="S4" s="12"/>
    </row>
    <row r="5" spans="18:19" ht="15.75">
      <c r="R5" s="12"/>
      <c r="S5" s="12"/>
    </row>
    <row r="6" spans="18:19" ht="15.75">
      <c r="R6" s="12"/>
      <c r="S6" s="12"/>
    </row>
    <row r="7" spans="18:19" ht="15.75">
      <c r="R7" s="12"/>
      <c r="S7" s="12"/>
    </row>
    <row r="8" spans="18:19" ht="15.75">
      <c r="R8" s="12"/>
      <c r="S8" s="12"/>
    </row>
    <row r="9" spans="18:19" ht="15.75">
      <c r="R9" s="12"/>
      <c r="S9" s="12"/>
    </row>
    <row r="10" spans="18:19" ht="15.75">
      <c r="R10" s="12"/>
      <c r="S10" s="12"/>
    </row>
    <row r="11" spans="18:19" ht="15.75">
      <c r="R11" s="12"/>
      <c r="S11" s="12"/>
    </row>
    <row r="12" spans="18:19" ht="15.75">
      <c r="R12" s="12"/>
      <c r="S12" s="12"/>
    </row>
    <row r="13" spans="18:19" ht="15.75">
      <c r="R13" s="12"/>
      <c r="S13" s="12"/>
    </row>
    <row r="14" spans="18:19" ht="15.75">
      <c r="R14" s="12"/>
      <c r="S14" s="12"/>
    </row>
    <row r="15" spans="18:19" ht="15.75">
      <c r="R15" s="12"/>
      <c r="S15" s="12"/>
    </row>
    <row r="16" spans="18:19" ht="15.75">
      <c r="R16" s="12"/>
      <c r="S16" s="12"/>
    </row>
    <row r="17" spans="18:19" ht="15.75">
      <c r="R17" s="12"/>
      <c r="S17" s="12"/>
    </row>
    <row r="18" spans="18:19" ht="15.75">
      <c r="R18" s="12"/>
      <c r="S18" s="12"/>
    </row>
    <row r="19" spans="18:19" ht="15.75">
      <c r="R19" s="12"/>
      <c r="S19" s="12"/>
    </row>
    <row r="20" spans="18:19" ht="15.75">
      <c r="R20" s="12"/>
      <c r="S20" s="12"/>
    </row>
    <row r="21" spans="11:19" ht="15.75">
      <c r="K21" s="15"/>
      <c r="L21" s="11"/>
      <c r="M21" s="11"/>
      <c r="N21" s="12"/>
      <c r="O21" s="12"/>
      <c r="R21" s="12"/>
      <c r="S21" s="12"/>
    </row>
    <row r="22" spans="11:19" ht="15.75">
      <c r="K22" s="15"/>
      <c r="L22" s="11"/>
      <c r="M22" s="11"/>
      <c r="N22" s="12"/>
      <c r="O22" s="12"/>
      <c r="R22" s="12"/>
      <c r="S22" s="12"/>
    </row>
    <row r="23" spans="11:19" ht="16.5">
      <c r="K23" s="5" t="s">
        <v>31</v>
      </c>
      <c r="L23" s="5" t="s">
        <v>32</v>
      </c>
      <c r="M23" s="5" t="s">
        <v>33</v>
      </c>
      <c r="N23" s="5"/>
      <c r="O23" s="5"/>
      <c r="R23" s="12"/>
      <c r="S23" s="12"/>
    </row>
    <row r="24" spans="10:19" ht="16.5">
      <c r="J24" s="7" t="s">
        <v>41</v>
      </c>
      <c r="K24" s="11">
        <v>60</v>
      </c>
      <c r="L24" s="11">
        <v>1013</v>
      </c>
      <c r="M24" s="11">
        <v>0</v>
      </c>
      <c r="N24" s="29">
        <f>K24/$K$34*100</f>
        <v>0.8883624518803671</v>
      </c>
      <c r="O24" s="22">
        <f aca="true" t="shared" si="0" ref="O24:O33">L24/$L$34*100</f>
        <v>30.148809523809522</v>
      </c>
      <c r="P24" s="30">
        <f aca="true" t="shared" si="1" ref="P24:P33">M24/$M$34*100</f>
        <v>0</v>
      </c>
      <c r="R24" s="20">
        <v>0.8</v>
      </c>
      <c r="S24" s="30">
        <f>R24/$R$29*100</f>
        <v>4.123711340206186</v>
      </c>
    </row>
    <row r="25" spans="10:19" ht="16.5">
      <c r="J25" s="7" t="s">
        <v>26</v>
      </c>
      <c r="K25" s="11">
        <v>0</v>
      </c>
      <c r="L25" s="11">
        <v>450</v>
      </c>
      <c r="M25" s="11">
        <v>0</v>
      </c>
      <c r="N25" s="29">
        <f aca="true" t="shared" si="2" ref="N25:N33">K25/$K$34*100</f>
        <v>0</v>
      </c>
      <c r="O25" s="22">
        <f t="shared" si="0"/>
        <v>13.392857142857142</v>
      </c>
      <c r="P25" s="30">
        <f t="shared" si="1"/>
        <v>0</v>
      </c>
      <c r="R25" s="14">
        <v>8.6</v>
      </c>
      <c r="S25" s="30">
        <f>R25/$R$29*100</f>
        <v>44.3298969072165</v>
      </c>
    </row>
    <row r="26" spans="10:19" ht="16.5">
      <c r="J26" s="7" t="s">
        <v>44</v>
      </c>
      <c r="K26" s="11">
        <v>0</v>
      </c>
      <c r="L26" s="11">
        <v>410</v>
      </c>
      <c r="M26" s="11">
        <v>0</v>
      </c>
      <c r="N26" s="29">
        <f t="shared" si="2"/>
        <v>0</v>
      </c>
      <c r="O26" s="22">
        <f t="shared" si="0"/>
        <v>12.202380952380953</v>
      </c>
      <c r="P26" s="30">
        <f t="shared" si="1"/>
        <v>0</v>
      </c>
      <c r="R26" s="1">
        <v>10</v>
      </c>
      <c r="S26" s="30">
        <f>R26/$R$29*100</f>
        <v>51.54639175257733</v>
      </c>
    </row>
    <row r="27" spans="10:19" ht="16.5">
      <c r="J27" s="18" t="s">
        <v>39</v>
      </c>
      <c r="K27" s="11">
        <v>0</v>
      </c>
      <c r="L27" s="11">
        <v>700</v>
      </c>
      <c r="M27" s="21">
        <v>0</v>
      </c>
      <c r="N27" s="29">
        <f t="shared" si="2"/>
        <v>0</v>
      </c>
      <c r="O27" s="22">
        <f t="shared" si="0"/>
        <v>20.833333333333336</v>
      </c>
      <c r="P27" s="30">
        <f t="shared" si="1"/>
        <v>0</v>
      </c>
      <c r="S27" s="6">
        <f>SUM(S24:S26)</f>
        <v>100.00000000000001</v>
      </c>
    </row>
    <row r="28" spans="10:19" ht="16.5">
      <c r="J28" s="18" t="s">
        <v>48</v>
      </c>
      <c r="K28" s="21">
        <v>0</v>
      </c>
      <c r="L28" s="21">
        <v>0</v>
      </c>
      <c r="M28" s="21">
        <v>70</v>
      </c>
      <c r="N28" s="29">
        <f t="shared" si="2"/>
        <v>0</v>
      </c>
      <c r="O28" s="22">
        <f t="shared" si="0"/>
        <v>0</v>
      </c>
      <c r="P28" s="30">
        <f t="shared" si="1"/>
        <v>14.37371663244353</v>
      </c>
      <c r="S28" s="6"/>
    </row>
    <row r="29" spans="10:18" ht="16.5">
      <c r="J29" s="9" t="s">
        <v>24</v>
      </c>
      <c r="K29" s="11">
        <v>5825</v>
      </c>
      <c r="L29" s="11">
        <v>0</v>
      </c>
      <c r="M29" s="21">
        <v>0</v>
      </c>
      <c r="N29" s="29">
        <f t="shared" si="2"/>
        <v>86.24518803671897</v>
      </c>
      <c r="O29" s="22">
        <f t="shared" si="0"/>
        <v>0</v>
      </c>
      <c r="P29" s="30">
        <f t="shared" si="1"/>
        <v>0</v>
      </c>
      <c r="R29" s="1">
        <v>19.4</v>
      </c>
    </row>
    <row r="30" spans="10:17" ht="16.5">
      <c r="J30" s="9" t="s">
        <v>29</v>
      </c>
      <c r="K30" s="11">
        <v>832</v>
      </c>
      <c r="L30" s="11">
        <v>0</v>
      </c>
      <c r="M30" s="21">
        <v>0</v>
      </c>
      <c r="N30" s="29">
        <f t="shared" si="2"/>
        <v>12.31862599940776</v>
      </c>
      <c r="O30" s="22">
        <f t="shared" si="0"/>
        <v>0</v>
      </c>
      <c r="P30" s="30">
        <f t="shared" si="1"/>
        <v>0</v>
      </c>
      <c r="Q30"/>
    </row>
    <row r="31" spans="10:17" ht="16.5">
      <c r="J31" s="9" t="s">
        <v>35</v>
      </c>
      <c r="K31" s="11">
        <v>0</v>
      </c>
      <c r="L31" s="21">
        <v>787</v>
      </c>
      <c r="M31" s="21">
        <v>0</v>
      </c>
      <c r="N31" s="29">
        <f t="shared" si="2"/>
        <v>0</v>
      </c>
      <c r="O31" s="22">
        <f t="shared" si="0"/>
        <v>23.422619047619047</v>
      </c>
      <c r="P31" s="30">
        <f t="shared" si="1"/>
        <v>0</v>
      </c>
      <c r="Q31"/>
    </row>
    <row r="32" spans="10:16" ht="16.5">
      <c r="J32" s="18" t="s">
        <v>30</v>
      </c>
      <c r="K32" s="11">
        <v>37</v>
      </c>
      <c r="L32" s="21">
        <v>0</v>
      </c>
      <c r="M32" s="21">
        <v>37</v>
      </c>
      <c r="N32" s="29">
        <f t="shared" si="2"/>
        <v>0.5478235119928931</v>
      </c>
      <c r="O32" s="22">
        <f t="shared" si="0"/>
        <v>0</v>
      </c>
      <c r="P32" s="30">
        <f t="shared" si="1"/>
        <v>7.597535934291582</v>
      </c>
    </row>
    <row r="33" spans="10:16" ht="16.5">
      <c r="J33" s="18" t="s">
        <v>40</v>
      </c>
      <c r="K33" s="11">
        <v>0</v>
      </c>
      <c r="L33" s="21">
        <v>0</v>
      </c>
      <c r="M33" s="21">
        <v>380</v>
      </c>
      <c r="N33" s="29">
        <f t="shared" si="2"/>
        <v>0</v>
      </c>
      <c r="O33" s="22">
        <f t="shared" si="0"/>
        <v>0</v>
      </c>
      <c r="P33" s="30">
        <f t="shared" si="1"/>
        <v>78.02874743326488</v>
      </c>
    </row>
    <row r="34" spans="10:16" ht="16.5">
      <c r="J34" s="9" t="s">
        <v>19</v>
      </c>
      <c r="K34" s="16">
        <f aca="true" t="shared" si="3" ref="K34:P34">SUM(K24:K33)</f>
        <v>6754</v>
      </c>
      <c r="L34" s="16">
        <f t="shared" si="3"/>
        <v>3360</v>
      </c>
      <c r="M34" s="16">
        <f t="shared" si="3"/>
        <v>487</v>
      </c>
      <c r="N34" s="20">
        <f t="shared" si="3"/>
        <v>99.99999999999999</v>
      </c>
      <c r="O34" s="20">
        <f t="shared" si="3"/>
        <v>100.00000000000001</v>
      </c>
      <c r="P34" s="20">
        <f t="shared" si="3"/>
        <v>100</v>
      </c>
    </row>
    <row r="35" spans="11:16" ht="15.75">
      <c r="K35" s="13"/>
      <c r="L35" s="13"/>
      <c r="M35" s="13"/>
      <c r="N35" s="14">
        <f>SUM(N24:N33)</f>
        <v>99.99999999999999</v>
      </c>
      <c r="O35" s="14">
        <f>SUM(O24:O33)</f>
        <v>100.00000000000001</v>
      </c>
      <c r="P35" s="14">
        <f>SUM(P24:P33)</f>
        <v>100</v>
      </c>
    </row>
    <row r="36" ht="15"/>
    <row r="37" ht="15"/>
    <row r="38" ht="15"/>
    <row r="39" ht="15"/>
    <row r="40" ht="15"/>
    <row r="41" ht="15"/>
    <row r="42" ht="7.5" customHeight="1"/>
    <row r="43" ht="21">
      <c r="A43" s="27" t="s">
        <v>42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spans="18:19" ht="15.75">
      <c r="R63" s="12"/>
      <c r="S63" s="12"/>
    </row>
    <row r="64" spans="11:19" ht="15.75">
      <c r="K64" s="15"/>
      <c r="L64" s="11"/>
      <c r="M64" s="11"/>
      <c r="N64" s="12"/>
      <c r="O64" s="12"/>
      <c r="R64" s="12"/>
      <c r="S64" s="12"/>
    </row>
    <row r="65" spans="11:19" ht="15.75">
      <c r="K65" s="15"/>
      <c r="L65" s="11"/>
      <c r="M65" s="11"/>
      <c r="N65" s="12"/>
      <c r="O65" s="12"/>
      <c r="R65" s="12"/>
      <c r="S65" s="12"/>
    </row>
    <row r="66" spans="11:19" ht="16.5">
      <c r="K66" s="5" t="s">
        <v>31</v>
      </c>
      <c r="L66" s="5" t="s">
        <v>32</v>
      </c>
      <c r="M66" s="5"/>
      <c r="N66" s="5"/>
      <c r="O66" s="5"/>
      <c r="R66" s="12"/>
      <c r="S66" s="12"/>
    </row>
    <row r="67" spans="10:19" ht="16.5">
      <c r="J67" s="9" t="s">
        <v>45</v>
      </c>
      <c r="K67" s="11">
        <v>0</v>
      </c>
      <c r="L67" s="11">
        <v>650</v>
      </c>
      <c r="M67" s="11"/>
      <c r="N67" s="12">
        <f aca="true" t="shared" si="4" ref="N67:N72">K67/$K$74*100</f>
        <v>0</v>
      </c>
      <c r="O67" s="12">
        <f aca="true" t="shared" si="5" ref="O67:O72">L67/$L$74*100</f>
        <v>100</v>
      </c>
      <c r="R67" s="20"/>
      <c r="S67" s="20"/>
    </row>
    <row r="68" spans="10:15" ht="16.5">
      <c r="J68" s="9" t="s">
        <v>49</v>
      </c>
      <c r="K68" s="11">
        <v>325</v>
      </c>
      <c r="L68" s="11">
        <v>0</v>
      </c>
      <c r="M68" s="11"/>
      <c r="N68" s="12">
        <f t="shared" si="4"/>
        <v>1.7431881570478438</v>
      </c>
      <c r="O68" s="12">
        <f t="shared" si="5"/>
        <v>0</v>
      </c>
    </row>
    <row r="69" spans="10:15" ht="16.5">
      <c r="J69" s="9" t="s">
        <v>29</v>
      </c>
      <c r="K69" s="11">
        <v>15000</v>
      </c>
      <c r="L69" s="11">
        <v>0</v>
      </c>
      <c r="M69" s="11"/>
      <c r="N69" s="12">
        <f t="shared" si="4"/>
        <v>80.45483801759279</v>
      </c>
      <c r="O69" s="12">
        <f t="shared" si="5"/>
        <v>0</v>
      </c>
    </row>
    <row r="70" spans="10:15" ht="16.5">
      <c r="J70" s="9" t="s">
        <v>43</v>
      </c>
      <c r="K70" s="11">
        <v>2050</v>
      </c>
      <c r="L70" s="11">
        <v>0</v>
      </c>
      <c r="M70" s="11"/>
      <c r="N70" s="12">
        <f t="shared" si="4"/>
        <v>10.995494529071015</v>
      </c>
      <c r="O70" s="12">
        <f t="shared" si="5"/>
        <v>0</v>
      </c>
    </row>
    <row r="71" spans="10:17" ht="16.5">
      <c r="J71" s="9" t="s">
        <v>30</v>
      </c>
      <c r="K71" s="11">
        <v>869</v>
      </c>
      <c r="L71" s="11">
        <v>0</v>
      </c>
      <c r="M71" s="11"/>
      <c r="N71" s="12">
        <f t="shared" si="4"/>
        <v>4.661016949152542</v>
      </c>
      <c r="O71" s="12">
        <f t="shared" si="5"/>
        <v>0</v>
      </c>
      <c r="Q71"/>
    </row>
    <row r="72" spans="10:17" ht="16.5">
      <c r="J72" s="9" t="s">
        <v>46</v>
      </c>
      <c r="K72" s="11">
        <v>400</v>
      </c>
      <c r="L72" s="11">
        <v>0</v>
      </c>
      <c r="M72" s="11"/>
      <c r="N72" s="12">
        <f t="shared" si="4"/>
        <v>2.145462347135808</v>
      </c>
      <c r="O72" s="12">
        <f t="shared" si="5"/>
        <v>0</v>
      </c>
      <c r="Q72"/>
    </row>
    <row r="73" ht="21">
      <c r="A73" s="27" t="s">
        <v>51</v>
      </c>
    </row>
    <row r="74" spans="10:15" ht="16.5">
      <c r="J74" s="9" t="s">
        <v>19</v>
      </c>
      <c r="K74" s="16">
        <f>SUM(K67:K72)</f>
        <v>18644</v>
      </c>
      <c r="L74" s="16">
        <f>SUM(L67:L72)</f>
        <v>650</v>
      </c>
      <c r="M74" s="16"/>
      <c r="N74" s="20">
        <f>SUM(N67:N72)</f>
        <v>99.99999999999999</v>
      </c>
      <c r="O74" s="20">
        <f>SUM(O67:O72)</f>
        <v>100</v>
      </c>
    </row>
    <row r="75" spans="11:15" ht="15.75">
      <c r="K75" s="13"/>
      <c r="L75" s="13"/>
      <c r="M75" s="13"/>
      <c r="N75" s="14">
        <f>SUM(N67:N72)</f>
        <v>99.99999999999999</v>
      </c>
      <c r="O75" s="14">
        <f>SUM(O67:O72)</f>
        <v>100</v>
      </c>
    </row>
    <row r="76" ht="15"/>
    <row r="77" ht="15"/>
    <row r="78" ht="15"/>
    <row r="79" ht="15"/>
    <row r="80" ht="15"/>
    <row r="81" ht="15"/>
    <row r="82" ht="29.25" customHeight="1"/>
    <row r="83" ht="34.5" customHeight="1">
      <c r="A83" s="27" t="s">
        <v>38</v>
      </c>
    </row>
    <row r="84" ht="15.75">
      <c r="M84" s="30"/>
    </row>
    <row r="85" ht="15.75">
      <c r="M85" s="30"/>
    </row>
    <row r="86" ht="15.75">
      <c r="M86" s="30"/>
    </row>
    <row r="87" ht="15.75">
      <c r="M87" s="30"/>
    </row>
    <row r="88" ht="15"/>
    <row r="89" ht="15"/>
    <row r="90" ht="15"/>
    <row r="91" ht="15"/>
    <row r="92" spans="12:13" ht="15">
      <c r="L92" s="1">
        <v>2552</v>
      </c>
      <c r="M92" s="31">
        <f>SUM(M84:M87)</f>
        <v>0</v>
      </c>
    </row>
    <row r="93" ht="15"/>
    <row r="94" ht="15"/>
    <row r="95" spans="13:17" ht="16.5">
      <c r="M95" s="34" t="s">
        <v>32</v>
      </c>
      <c r="N95" s="5" t="s">
        <v>52</v>
      </c>
      <c r="O95" s="5"/>
      <c r="P95" s="5"/>
      <c r="Q95" s="5"/>
    </row>
    <row r="96" spans="12:20" ht="16.5">
      <c r="L96" s="10" t="s">
        <v>26</v>
      </c>
      <c r="M96" s="24">
        <v>34</v>
      </c>
      <c r="N96" s="24"/>
      <c r="O96" s="30">
        <f aca="true" t="shared" si="6" ref="O96:O103">M96/$M$111*100</f>
        <v>1.0191846522781776</v>
      </c>
      <c r="P96" s="30">
        <f>N96/$N$111*100</f>
        <v>0</v>
      </c>
      <c r="Q96" s="24"/>
      <c r="R96" s="12"/>
      <c r="S96" s="12"/>
      <c r="T96" s="12"/>
    </row>
    <row r="97" spans="12:20" ht="16.5">
      <c r="L97" s="10" t="s">
        <v>53</v>
      </c>
      <c r="M97" s="24">
        <v>500</v>
      </c>
      <c r="N97" s="24"/>
      <c r="O97" s="30">
        <f t="shared" si="6"/>
        <v>14.98800959232614</v>
      </c>
      <c r="P97" s="30">
        <f aca="true" t="shared" si="7" ref="P97:P103">N97/$N$111*100</f>
        <v>0</v>
      </c>
      <c r="Q97" s="24"/>
      <c r="R97" s="12"/>
      <c r="S97" s="12"/>
      <c r="T97" s="12"/>
    </row>
    <row r="98" spans="12:20" ht="16.5">
      <c r="L98" s="10" t="s">
        <v>28</v>
      </c>
      <c r="M98" s="25"/>
      <c r="N98" s="25">
        <v>113</v>
      </c>
      <c r="O98" s="30">
        <f t="shared" si="6"/>
        <v>0</v>
      </c>
      <c r="P98" s="30">
        <f t="shared" si="7"/>
        <v>4.383242823894492</v>
      </c>
      <c r="R98" s="12"/>
      <c r="S98" s="12"/>
      <c r="T98" s="12"/>
    </row>
    <row r="99" spans="12:20" ht="16.5">
      <c r="L99" s="10" t="s">
        <v>54</v>
      </c>
      <c r="M99" s="25"/>
      <c r="N99" s="25">
        <v>2119</v>
      </c>
      <c r="O99" s="30">
        <f t="shared" si="6"/>
        <v>0</v>
      </c>
      <c r="P99" s="30">
        <f t="shared" si="7"/>
        <v>82.1955003878976</v>
      </c>
      <c r="R99" s="12"/>
      <c r="S99" s="12"/>
      <c r="T99" s="12"/>
    </row>
    <row r="100" spans="12:20" ht="16.5">
      <c r="L100" s="10" t="s">
        <v>55</v>
      </c>
      <c r="M100" s="25">
        <v>2295</v>
      </c>
      <c r="N100" s="25"/>
      <c r="O100" s="30">
        <f t="shared" si="6"/>
        <v>68.79496402877699</v>
      </c>
      <c r="P100" s="30">
        <f t="shared" si="7"/>
        <v>0</v>
      </c>
      <c r="Q100" s="25"/>
      <c r="R100" s="12"/>
      <c r="S100" s="12"/>
      <c r="T100" s="12"/>
    </row>
    <row r="101" spans="10:20" ht="15.75">
      <c r="J101" s="3"/>
      <c r="L101" s="1" t="s">
        <v>46</v>
      </c>
      <c r="N101" s="1">
        <v>60</v>
      </c>
      <c r="O101" s="30">
        <f t="shared" si="6"/>
        <v>0</v>
      </c>
      <c r="P101" s="30">
        <f t="shared" si="7"/>
        <v>2.3273855702094646</v>
      </c>
      <c r="Q101" s="25"/>
      <c r="R101" s="12"/>
      <c r="S101" s="12"/>
      <c r="T101" s="12"/>
    </row>
    <row r="102" spans="10:20" ht="15.75">
      <c r="J102" s="3"/>
      <c r="L102" s="1" t="s">
        <v>50</v>
      </c>
      <c r="M102" s="25"/>
      <c r="N102" s="35">
        <v>286</v>
      </c>
      <c r="O102" s="30">
        <f t="shared" si="6"/>
        <v>0</v>
      </c>
      <c r="P102" s="30">
        <f t="shared" si="7"/>
        <v>11.093871217998448</v>
      </c>
      <c r="Q102" s="25"/>
      <c r="R102" s="12"/>
      <c r="S102" s="12"/>
      <c r="T102" s="12"/>
    </row>
    <row r="103" spans="10:20" ht="15.75">
      <c r="J103" s="3"/>
      <c r="L103" s="1" t="s">
        <v>56</v>
      </c>
      <c r="M103" s="1">
        <v>507</v>
      </c>
      <c r="O103" s="30">
        <f t="shared" si="6"/>
        <v>15.197841726618705</v>
      </c>
      <c r="P103" s="30">
        <f t="shared" si="7"/>
        <v>0</v>
      </c>
      <c r="R103" s="12"/>
      <c r="S103" s="12"/>
      <c r="T103" s="12"/>
    </row>
    <row r="104" spans="10:20" ht="15.75">
      <c r="J104" s="3"/>
      <c r="P104" s="25"/>
      <c r="Q104" s="25"/>
      <c r="R104" s="12"/>
      <c r="S104" s="12"/>
      <c r="T104" s="12"/>
    </row>
    <row r="105" spans="10:20" ht="16.5">
      <c r="J105" s="3"/>
      <c r="L105" s="10"/>
      <c r="M105" s="25"/>
      <c r="N105" s="25"/>
      <c r="O105" s="12"/>
      <c r="P105" s="25"/>
      <c r="Q105" s="25"/>
      <c r="R105" s="12"/>
      <c r="S105" s="12"/>
      <c r="T105" s="12"/>
    </row>
    <row r="106" spans="10:20" ht="16.5">
      <c r="J106" s="3"/>
      <c r="M106" s="10"/>
      <c r="N106" s="25"/>
      <c r="O106" s="12"/>
      <c r="P106" s="25"/>
      <c r="Q106" s="25"/>
      <c r="R106" s="12"/>
      <c r="S106" s="12"/>
      <c r="T106" s="12"/>
    </row>
    <row r="107" spans="10:20" ht="16.5">
      <c r="J107" s="3"/>
      <c r="M107" s="10"/>
      <c r="N107" s="11"/>
      <c r="O107" s="12"/>
      <c r="P107" s="11"/>
      <c r="Q107" s="23"/>
      <c r="R107" s="12"/>
      <c r="S107" s="12"/>
      <c r="T107" s="12"/>
    </row>
    <row r="108" spans="10:20" ht="16.5">
      <c r="J108" s="3"/>
      <c r="L108" s="10"/>
      <c r="M108" s="10"/>
      <c r="N108" s="21"/>
      <c r="O108" s="12"/>
      <c r="P108" s="21"/>
      <c r="Q108" s="21"/>
      <c r="R108" s="12"/>
      <c r="S108" s="12"/>
      <c r="T108" s="12"/>
    </row>
    <row r="109" spans="10:20" ht="16.5">
      <c r="J109" s="3"/>
      <c r="M109" s="10"/>
      <c r="N109" s="11"/>
      <c r="O109" s="12"/>
      <c r="P109" s="23"/>
      <c r="Q109" s="11"/>
      <c r="R109" s="12"/>
      <c r="S109" s="12"/>
      <c r="T109" s="12"/>
    </row>
    <row r="110" spans="10:20" ht="16.5">
      <c r="J110" s="3"/>
      <c r="L110" s="10"/>
      <c r="M110" s="10"/>
      <c r="N110" s="11"/>
      <c r="O110" s="12"/>
      <c r="P110" s="11"/>
      <c r="Q110" s="11"/>
      <c r="R110" s="12"/>
      <c r="S110" s="12"/>
      <c r="T110" s="12"/>
    </row>
    <row r="111" spans="10:20" ht="16.5">
      <c r="J111" s="3"/>
      <c r="L111" s="10" t="s">
        <v>19</v>
      </c>
      <c r="M111" s="16">
        <f>SUM(M96:M103)</f>
        <v>3336</v>
      </c>
      <c r="N111" s="16">
        <f>SUM(N96:N103)</f>
        <v>2578</v>
      </c>
      <c r="O111" s="20">
        <f>SUM(O96:O103)</f>
        <v>100.00000000000001</v>
      </c>
      <c r="P111" s="20">
        <f>SUM(P96:P103)</f>
        <v>100</v>
      </c>
      <c r="R111" s="20"/>
      <c r="S111" s="16"/>
      <c r="T111" s="16"/>
    </row>
    <row r="112" spans="10:20" ht="15.75">
      <c r="J112" s="3"/>
      <c r="M112" s="13"/>
      <c r="N112" s="13"/>
      <c r="O112" s="14">
        <f>SUM(O96:O103)</f>
        <v>100.00000000000001</v>
      </c>
      <c r="P112" s="13"/>
      <c r="R112" s="14"/>
      <c r="S112" s="14"/>
      <c r="T112" s="14"/>
    </row>
    <row r="113" spans="10:13" ht="15">
      <c r="J113" s="3"/>
      <c r="K113" s="3"/>
      <c r="L113" s="4"/>
      <c r="M113" s="4"/>
    </row>
    <row r="114" spans="1:13" ht="21">
      <c r="A114" s="27" t="s">
        <v>47</v>
      </c>
      <c r="J114" s="3"/>
      <c r="K114" s="3"/>
      <c r="L114" s="4"/>
      <c r="M114" s="4"/>
    </row>
    <row r="115" spans="10:13" ht="16.5">
      <c r="J115" s="3"/>
      <c r="K115" s="3"/>
      <c r="L115" s="4"/>
      <c r="M115" s="4"/>
    </row>
    <row r="116" spans="10:13" ht="16.5">
      <c r="J116" s="3"/>
      <c r="K116" s="3"/>
      <c r="L116" s="4"/>
      <c r="M116" s="4"/>
    </row>
    <row r="117" spans="10:13" ht="16.5" customHeight="1">
      <c r="J117" s="3"/>
      <c r="K117" s="3"/>
      <c r="L117" s="4"/>
      <c r="M117" s="4"/>
    </row>
    <row r="118" ht="15"/>
    <row r="120" ht="15"/>
    <row r="121" ht="15"/>
    <row r="122" ht="15"/>
    <row r="123" ht="15"/>
    <row r="124" ht="15"/>
    <row r="125" spans="18:20" ht="15">
      <c r="R125" s="2"/>
      <c r="S125" s="2" t="s">
        <v>2</v>
      </c>
      <c r="T125" s="2" t="s">
        <v>3</v>
      </c>
    </row>
    <row r="126" spans="18:20" ht="15">
      <c r="R126" s="3" t="s">
        <v>26</v>
      </c>
      <c r="S126" s="3">
        <v>320</v>
      </c>
      <c r="T126" s="4">
        <v>0</v>
      </c>
    </row>
    <row r="127" spans="18:20" ht="15">
      <c r="R127" s="3" t="s">
        <v>27</v>
      </c>
      <c r="S127" s="3">
        <v>40</v>
      </c>
      <c r="T127" s="4">
        <v>0</v>
      </c>
    </row>
    <row r="128" spans="18:20" ht="15">
      <c r="R128" s="3" t="s">
        <v>24</v>
      </c>
      <c r="S128" s="3">
        <v>244</v>
      </c>
      <c r="T128" s="4"/>
    </row>
    <row r="129" spans="18:20" ht="15">
      <c r="R129" s="3" t="s">
        <v>28</v>
      </c>
      <c r="S129" s="3">
        <v>500</v>
      </c>
      <c r="T129" s="4"/>
    </row>
    <row r="130" spans="18:20" ht="15">
      <c r="R130" s="3" t="s">
        <v>29</v>
      </c>
      <c r="S130" s="3">
        <v>74</v>
      </c>
      <c r="T130" s="4"/>
    </row>
    <row r="131" spans="18:20" ht="15">
      <c r="R131" s="3"/>
      <c r="S131" s="3"/>
      <c r="T131" s="4"/>
    </row>
  </sheetData>
  <printOptions/>
  <pageMargins left="1.141732283464567" right="0.5511811023622047" top="0.984251968503937" bottom="0.984251968503937" header="0.5118110236220472" footer="0.5118110236220472"/>
  <pageSetup firstPageNumber="15" useFirstPageNumber="1" horizontalDpi="600" verticalDpi="600" orientation="portrait" paperSize="9" r:id="rId3"/>
  <headerFooter alignWithMargins="0">
    <oddFooter>&amp;C&amp;P</oddFooter>
  </headerFooter>
  <rowBreaks count="2" manualBreakCount="2">
    <brk id="42" max="7" man="1"/>
    <brk id="82" max="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2011-06-13T07:49:27Z</cp:lastPrinted>
  <dcterms:created xsi:type="dcterms:W3CDTF">2000-06-16T06:39:16Z</dcterms:created>
  <dcterms:modified xsi:type="dcterms:W3CDTF">2011-06-13T07:50:13Z</dcterms:modified>
  <cp:category/>
  <cp:version/>
  <cp:contentType/>
  <cp:contentStatus/>
</cp:coreProperties>
</file>