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5205" windowHeight="5280" tabRatio="601" activeTab="1"/>
  </bookViews>
  <sheets>
    <sheet name="Sheet1" sheetId="1" r:id="rId1"/>
    <sheet name="縣市指標" sheetId="2" r:id="rId2"/>
  </sheets>
  <definedNames>
    <definedName name="_xlnm.Print_Area" localSheetId="0">'Sheet1'!$A$1:$H$81</definedName>
    <definedName name="_xlnm.Print_Area" localSheetId="1">'縣市指標'!$A$1:$M$44</definedName>
  </definedNames>
  <calcPr fullCalcOnLoad="1"/>
</workbook>
</file>

<file path=xl/sharedStrings.xml><?xml version="1.0" encoding="utf-8"?>
<sst xmlns="http://schemas.openxmlformats.org/spreadsheetml/2006/main" count="334" uniqueCount="118">
  <si>
    <t>廠           名</t>
  </si>
  <si>
    <t>用水標的</t>
  </si>
  <si>
    <t xml:space="preserve">營運管理單位  </t>
  </si>
  <si>
    <t>實際營運時間(日)</t>
  </si>
  <si>
    <t>核三發電廠(一號機)</t>
  </si>
  <si>
    <t>工業用水</t>
  </si>
  <si>
    <t>核三發電廠(二號機)</t>
  </si>
  <si>
    <t>民生用水</t>
  </si>
  <si>
    <t>用水標的</t>
  </si>
  <si>
    <t>排序</t>
  </si>
  <si>
    <t> (億元)</t>
  </si>
  <si>
    <t>工業用水</t>
  </si>
  <si>
    <t>民生用水</t>
  </si>
  <si>
    <t>資料來源：經濟部水利署公務統計報表及經濟部水利署水源經營組。</t>
  </si>
  <si>
    <t>縣市別</t>
  </si>
  <si>
    <t>年別及</t>
  </si>
  <si>
    <t>78年</t>
  </si>
  <si>
    <t>89年</t>
  </si>
  <si>
    <t>91年</t>
  </si>
  <si>
    <t>工業、民生用水</t>
  </si>
  <si>
    <t>　       　　2.「投資金額」係興建海水淡化廠之設廠經費。</t>
  </si>
  <si>
    <t>90年</t>
  </si>
  <si>
    <t>連江縣自來水廠</t>
  </si>
  <si>
    <t xml:space="preserve">             2.「投資金額」係興建海水淡化廠之設廠經費。</t>
  </si>
  <si>
    <t>90年</t>
  </si>
  <si>
    <t>91年</t>
  </si>
  <si>
    <t>工業、民生用水</t>
  </si>
  <si>
    <t>座數或　完工時間</t>
  </si>
  <si>
    <t>1</t>
  </si>
  <si>
    <t>2</t>
  </si>
  <si>
    <t>3</t>
  </si>
  <si>
    <t>尖山發電廠</t>
  </si>
  <si>
    <t>工業用水</t>
  </si>
  <si>
    <t>92年</t>
  </si>
  <si>
    <t>93年</t>
  </si>
  <si>
    <t>2</t>
  </si>
  <si>
    <t>2</t>
  </si>
  <si>
    <t>3</t>
  </si>
  <si>
    <t>91年</t>
  </si>
  <si>
    <t xml:space="preserve">             2.「投資金額」係興建海水淡化廠之設廠經費。</t>
  </si>
  <si>
    <t>91年</t>
  </si>
  <si>
    <t>93年</t>
  </si>
  <si>
    <t>虎井海水淡化廠</t>
  </si>
  <si>
    <t>桶盤海水淡化廠</t>
  </si>
  <si>
    <t>金門海水淡化廠</t>
  </si>
  <si>
    <t>北竿海水淡化廠</t>
  </si>
  <si>
    <t>東引海水淡化廠</t>
  </si>
  <si>
    <t>西莒海水淡化廠</t>
  </si>
  <si>
    <t xml:space="preserve">屏東縣  </t>
  </si>
  <si>
    <t>座數</t>
  </si>
  <si>
    <t>金門縣自來水廠</t>
  </si>
  <si>
    <t>78年</t>
  </si>
  <si>
    <t>最大實際營運時間(日)</t>
  </si>
  <si>
    <t>七美半鹹水淡化設備</t>
  </si>
  <si>
    <t>西嶼半鹹水淡化設備</t>
  </si>
  <si>
    <t>白沙半鹹水淡化設備</t>
  </si>
  <si>
    <t>成功半鹹水淡化設備</t>
  </si>
  <si>
    <t>將軍半鹹水淡化設備</t>
  </si>
  <si>
    <t>5</t>
  </si>
  <si>
    <t>94年</t>
  </si>
  <si>
    <t>11</t>
  </si>
  <si>
    <t>2</t>
  </si>
  <si>
    <t>5</t>
  </si>
  <si>
    <t>2</t>
  </si>
  <si>
    <t>90年</t>
  </si>
  <si>
    <t>93年</t>
  </si>
  <si>
    <t>92年</t>
  </si>
  <si>
    <t>94年</t>
  </si>
  <si>
    <t>表5、海水淡化廠</t>
  </si>
  <si>
    <t>95年</t>
  </si>
  <si>
    <t>2</t>
  </si>
  <si>
    <t>11</t>
  </si>
  <si>
    <t>表23之4、屏東縣海水淡化廠</t>
  </si>
  <si>
    <t>表34之3、金門縣海水淡化廠</t>
  </si>
  <si>
    <t>表26之3、澎湖縣海水淡化廠</t>
  </si>
  <si>
    <t>設計出水量(註1)</t>
  </si>
  <si>
    <t>投資金額(註2)</t>
  </si>
  <si>
    <t>投資金額   (註2)
 (億元)</t>
  </si>
  <si>
    <t>附　　註：1.「設計出水量」係每日海水淡化廠之設計出水量。</t>
  </si>
  <si>
    <t>　　　　　2.「投資金額」係興建海水淡化廠之設廠經費。</t>
  </si>
  <si>
    <t>96年</t>
  </si>
  <si>
    <t>望安海水淡化廠</t>
  </si>
  <si>
    <t>(立方公尺/每日)</t>
  </si>
  <si>
    <t>(萬立方公尺)</t>
  </si>
  <si>
    <t>設計出水量(註1) 
(立方公尺/每日)</t>
  </si>
  <si>
    <t>實際造水量(萬立方公尺)</t>
  </si>
  <si>
    <t>實際營運造水量</t>
  </si>
  <si>
    <t>97年</t>
  </si>
  <si>
    <t>2</t>
  </si>
  <si>
    <t>11</t>
  </si>
  <si>
    <t>5</t>
  </si>
  <si>
    <t>南竿(一期)海水淡化廠</t>
  </si>
  <si>
    <t>南竿(二期)海水淡化廠</t>
  </si>
  <si>
    <t>烏崁海水淡化一廠</t>
  </si>
  <si>
    <t>烏崁海水淡化二廠</t>
  </si>
  <si>
    <t>98年</t>
  </si>
  <si>
    <t>澎湖縣政府</t>
  </si>
  <si>
    <t>表35之3、連江縣海水淡化廠</t>
  </si>
  <si>
    <t>興建中</t>
  </si>
  <si>
    <t>99年</t>
  </si>
  <si>
    <t>99年</t>
  </si>
  <si>
    <t>烏崁海水淡化三廠</t>
  </si>
  <si>
    <t>興建中</t>
  </si>
  <si>
    <t>塔山發電廠</t>
  </si>
  <si>
    <t xml:space="preserve">             3.塔山發電廠99年停產。</t>
  </si>
  <si>
    <t xml:space="preserve">             3.南竿(一期)海水淡化廠99年停產。</t>
  </si>
  <si>
    <t>12</t>
  </si>
  <si>
    <t>南竿(三期)海水淡化廠</t>
  </si>
  <si>
    <t>6</t>
  </si>
  <si>
    <t>台灣電力公司</t>
  </si>
  <si>
    <t>台灣自來水股份有限公司</t>
  </si>
  <si>
    <t>說       明：1.「設計出水量」係每日海水淡化廠之設計出水量。</t>
  </si>
  <si>
    <t>澎湖縣(註3)</t>
  </si>
  <si>
    <t>金門縣(註4)</t>
  </si>
  <si>
    <t>連江縣(註4)</t>
  </si>
  <si>
    <t>　　　　　4.金門縣「塔山發電廠」及連江縣「南竿(一期)海水淡化廠」99年停產。</t>
  </si>
  <si>
    <t>　　　　　3.澎湖縣「烏崁海水淡化三廠」99年底為興建中，惟仍部分出水。</t>
  </si>
  <si>
    <t xml:space="preserve">             3.「烏崁海水淡化三廠」99年底為興建中，惟仍部分出水。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</si>
</sst>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#,##0_ "/>
    <numFmt numFmtId="179" formatCode="#,##0.0_ "/>
    <numFmt numFmtId="180" formatCode="#,##0.00_ "/>
    <numFmt numFmtId="181" formatCode="0.00_);[Red]\(0.00\)"/>
    <numFmt numFmtId="182" formatCode="0_);[Red]\(0\)"/>
    <numFmt numFmtId="183" formatCode="#,##0.00_);[Red]\(#,##0.00\)"/>
    <numFmt numFmtId="184" formatCode="...\ \ "/>
    <numFmt numFmtId="185" formatCode="0.0000_ "/>
    <numFmt numFmtId="186" formatCode="_-* #,##0.0_-;\-* #,##0.0_-;_-* &quot;-&quot;?_-;_-@_-"/>
  </numFmts>
  <fonts count="1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181" fontId="4" fillId="0" borderId="5" xfId="0" applyNumberFormat="1" applyFont="1" applyBorder="1" applyAlignment="1">
      <alignment horizontal="left" wrapText="1" indent="2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9" fontId="5" fillId="0" borderId="0" xfId="18" applyFont="1" applyBorder="1" applyAlignment="1">
      <alignment vertical="top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wrapText="1"/>
    </xf>
    <xf numFmtId="181" fontId="4" fillId="0" borderId="5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9" xfId="0" applyNumberFormat="1" applyFont="1" applyFill="1" applyBorder="1" applyAlignment="1">
      <alignment wrapText="1"/>
    </xf>
    <xf numFmtId="41" fontId="4" fillId="0" borderId="7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horizontal="distributed" vertical="top" wrapText="1"/>
    </xf>
    <xf numFmtId="43" fontId="4" fillId="0" borderId="5" xfId="0" applyNumberFormat="1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centerContinuous"/>
    </xf>
    <xf numFmtId="41" fontId="6" fillId="0" borderId="0" xfId="16" applyFont="1" applyFill="1" applyBorder="1" applyAlignment="1">
      <alignment horizontal="centerContinuous" vertical="center"/>
    </xf>
    <xf numFmtId="41" fontId="8" fillId="0" borderId="0" xfId="16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distributed" wrapText="1"/>
    </xf>
    <xf numFmtId="43" fontId="4" fillId="0" borderId="5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43" fontId="4" fillId="0" borderId="9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43" fontId="4" fillId="0" borderId="6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left" vertical="top" wrapText="1" indent="2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3" fontId="4" fillId="0" borderId="0" xfId="0" applyNumberFormat="1" applyFont="1" applyFill="1" applyBorder="1" applyAlignment="1">
      <alignment wrapText="1"/>
    </xf>
    <xf numFmtId="0" fontId="9" fillId="0" borderId="4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/>
    </xf>
    <xf numFmtId="43" fontId="4" fillId="0" borderId="6" xfId="0" applyNumberFormat="1" applyFont="1" applyFill="1" applyBorder="1" applyAlignment="1">
      <alignment horizontal="left" wrapText="1" indent="2"/>
    </xf>
    <xf numFmtId="41" fontId="4" fillId="0" borderId="9" xfId="0" applyNumberFormat="1" applyFont="1" applyFill="1" applyBorder="1" applyAlignment="1">
      <alignment/>
    </xf>
    <xf numFmtId="41" fontId="4" fillId="0" borderId="7" xfId="0" applyNumberFormat="1" applyFont="1" applyBorder="1" applyAlignment="1">
      <alignment/>
    </xf>
    <xf numFmtId="43" fontId="4" fillId="0" borderId="6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9" fontId="4" fillId="0" borderId="5" xfId="16" applyNumberFormat="1" applyFont="1" applyBorder="1" applyAlignment="1">
      <alignment horizontal="center" vertical="center"/>
    </xf>
    <xf numFmtId="43" fontId="4" fillId="0" borderId="5" xfId="0" applyNumberFormat="1" applyFont="1" applyFill="1" applyBorder="1" applyAlignment="1">
      <alignment vertical="center" wrapText="1"/>
    </xf>
    <xf numFmtId="43" fontId="4" fillId="0" borderId="9" xfId="0" applyNumberFormat="1" applyFont="1" applyBorder="1" applyAlignment="1">
      <alignment vertical="center"/>
    </xf>
    <xf numFmtId="43" fontId="4" fillId="0" borderId="5" xfId="0" applyNumberFormat="1" applyFont="1" applyFill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3" fontId="4" fillId="0" borderId="9" xfId="0" applyNumberFormat="1" applyFont="1" applyFill="1" applyBorder="1" applyAlignment="1">
      <alignment vertical="center"/>
    </xf>
    <xf numFmtId="4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2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center" vertical="center"/>
    </xf>
    <xf numFmtId="43" fontId="4" fillId="0" borderId="5" xfId="0" applyNumberFormat="1" applyFont="1" applyFill="1" applyBorder="1" applyAlignment="1">
      <alignment horizontal="left" vertical="center" wrapText="1" indent="2"/>
    </xf>
    <xf numFmtId="41" fontId="4" fillId="0" borderId="9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5" xfId="0" applyNumberFormat="1" applyFont="1" applyFill="1" applyBorder="1" applyAlignment="1">
      <alignment wrapText="1"/>
    </xf>
    <xf numFmtId="41" fontId="4" fillId="0" borderId="6" xfId="0" applyNumberFormat="1" applyFont="1" applyFill="1" applyBorder="1" applyAlignment="1">
      <alignment wrapText="1"/>
    </xf>
    <xf numFmtId="43" fontId="4" fillId="0" borderId="5" xfId="0" applyNumberFormat="1" applyFont="1" applyBorder="1" applyAlignment="1">
      <alignment vertical="center"/>
    </xf>
    <xf numFmtId="41" fontId="4" fillId="0" borderId="8" xfId="0" applyNumberFormat="1" applyFont="1" applyFill="1" applyBorder="1" applyAlignment="1">
      <alignment horizontal="center" vertical="center"/>
    </xf>
    <xf numFmtId="43" fontId="4" fillId="0" borderId="6" xfId="0" applyNumberFormat="1" applyFont="1" applyFill="1" applyBorder="1" applyAlignment="1">
      <alignment horizontal="left" vertical="center" wrapText="1" indent="2"/>
    </xf>
    <xf numFmtId="41" fontId="4" fillId="0" borderId="7" xfId="0" applyNumberFormat="1" applyFont="1" applyFill="1" applyBorder="1" applyAlignment="1">
      <alignment vertical="center"/>
    </xf>
    <xf numFmtId="43" fontId="4" fillId="0" borderId="13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vertical="center" wrapText="1"/>
    </xf>
    <xf numFmtId="43" fontId="4" fillId="0" borderId="12" xfId="0" applyNumberFormat="1" applyFont="1" applyFill="1" applyBorder="1" applyAlignment="1">
      <alignment horizontal="left" vertical="center" wrapText="1" indent="2"/>
    </xf>
    <xf numFmtId="181" fontId="4" fillId="0" borderId="12" xfId="0" applyNumberFormat="1" applyFont="1" applyFill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 wrapText="1"/>
    </xf>
    <xf numFmtId="41" fontId="4" fillId="0" borderId="9" xfId="0" applyNumberFormat="1" applyFont="1" applyFill="1" applyBorder="1" applyAlignment="1">
      <alignment vertical="center" wrapText="1"/>
    </xf>
    <xf numFmtId="43" fontId="4" fillId="0" borderId="12" xfId="0" applyNumberFormat="1" applyFont="1" applyBorder="1" applyAlignment="1">
      <alignment/>
    </xf>
    <xf numFmtId="43" fontId="4" fillId="0" borderId="12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3" fontId="4" fillId="0" borderId="9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5" xfId="0" applyNumberFormat="1" applyFont="1" applyFill="1" applyBorder="1" applyAlignment="1">
      <alignment/>
    </xf>
    <xf numFmtId="43" fontId="4" fillId="0" borderId="7" xfId="0" applyNumberFormat="1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18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4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179" fontId="4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left" wrapText="1"/>
    </xf>
    <xf numFmtId="176" fontId="4" fillId="0" borderId="5" xfId="0" applyNumberFormat="1" applyFont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4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3" fontId="4" fillId="0" borderId="4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center" shrinkToFit="1"/>
    </xf>
    <xf numFmtId="176" fontId="4" fillId="0" borderId="6" xfId="0" applyNumberFormat="1" applyFont="1" applyBorder="1" applyAlignment="1">
      <alignment horizontal="center" shrinkToFit="1"/>
    </xf>
    <xf numFmtId="41" fontId="4" fillId="0" borderId="9" xfId="0" applyNumberFormat="1" applyFont="1" applyBorder="1" applyAlignment="1">
      <alignment vertical="center"/>
    </xf>
    <xf numFmtId="0" fontId="9" fillId="0" borderId="4" xfId="0" applyFont="1" applyBorder="1" applyAlignment="1">
      <alignment horizontal="distributed"/>
    </xf>
    <xf numFmtId="49" fontId="4" fillId="0" borderId="5" xfId="16" applyNumberFormat="1" applyFont="1" applyBorder="1" applyAlignment="1">
      <alignment horizontal="center"/>
    </xf>
    <xf numFmtId="43" fontId="4" fillId="0" borderId="5" xfId="0" applyNumberFormat="1" applyFont="1" applyFill="1" applyBorder="1" applyAlignment="1">
      <alignment/>
    </xf>
    <xf numFmtId="43" fontId="4" fillId="0" borderId="9" xfId="0" applyNumberFormat="1" applyFont="1" applyFill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9" xfId="0" applyNumberFormat="1" applyFont="1" applyFill="1" applyBorder="1" applyAlignment="1">
      <alignment/>
    </xf>
    <xf numFmtId="43" fontId="4" fillId="0" borderId="6" xfId="0" applyNumberFormat="1" applyFont="1" applyFill="1" applyBorder="1" applyAlignment="1">
      <alignment/>
    </xf>
    <xf numFmtId="43" fontId="4" fillId="0" borderId="6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49" fontId="4" fillId="0" borderId="6" xfId="0" applyNumberFormat="1" applyFont="1" applyBorder="1" applyAlignment="1">
      <alignment horizontal="center"/>
    </xf>
    <xf numFmtId="41" fontId="6" fillId="0" borderId="0" xfId="16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81" fontId="9" fillId="0" borderId="11" xfId="0" applyNumberFormat="1" applyFont="1" applyFill="1" applyBorder="1" applyAlignment="1">
      <alignment horizontal="center" vertical="center" wrapText="1"/>
    </xf>
    <xf numFmtId="181" fontId="9" fillId="0" borderId="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84</xdr:row>
      <xdr:rowOff>152400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2352675" y="17402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295275</xdr:colOff>
      <xdr:row>41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6675"/>
          <a:ext cx="22860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selection activeCell="A1" sqref="A1:H1"/>
    </sheetView>
  </sheetViews>
  <sheetFormatPr defaultColWidth="9.00390625" defaultRowHeight="16.5"/>
  <cols>
    <col min="1" max="1" width="28.00390625" style="2" customWidth="1"/>
    <col min="2" max="2" width="6.375" style="2" customWidth="1"/>
    <col min="3" max="3" width="17.00390625" style="2" customWidth="1"/>
    <col min="4" max="4" width="16.625" style="14" customWidth="1"/>
    <col min="5" max="5" width="23.125" style="2" customWidth="1"/>
    <col min="6" max="6" width="9.625" style="2" customWidth="1"/>
    <col min="7" max="7" width="10.50390625" style="2" customWidth="1"/>
    <col min="8" max="8" width="13.50390625" style="2" customWidth="1"/>
    <col min="9" max="9" width="9.00390625" style="1" customWidth="1"/>
    <col min="10" max="16384" width="9.00390625" style="2" customWidth="1"/>
  </cols>
  <sheetData>
    <row r="1" spans="1:8" ht="57.75" customHeight="1">
      <c r="A1" s="166" t="s">
        <v>72</v>
      </c>
      <c r="B1" s="166"/>
      <c r="C1" s="166"/>
      <c r="D1" s="166"/>
      <c r="E1" s="166"/>
      <c r="F1" s="166"/>
      <c r="G1" s="166"/>
      <c r="H1" s="166"/>
    </row>
    <row r="2" spans="1:8" ht="65.25" customHeight="1">
      <c r="A2" s="3" t="s">
        <v>0</v>
      </c>
      <c r="B2" s="3" t="s">
        <v>27</v>
      </c>
      <c r="C2" s="3" t="s">
        <v>1</v>
      </c>
      <c r="D2" s="5" t="s">
        <v>84</v>
      </c>
      <c r="E2" s="6" t="s">
        <v>2</v>
      </c>
      <c r="F2" s="6" t="s">
        <v>77</v>
      </c>
      <c r="G2" s="4" t="s">
        <v>3</v>
      </c>
      <c r="H2" s="6" t="s">
        <v>85</v>
      </c>
    </row>
    <row r="3" spans="1:8" ht="15.75" customHeight="1" hidden="1">
      <c r="A3" s="53" t="s">
        <v>38</v>
      </c>
      <c r="B3" s="77" t="s">
        <v>29</v>
      </c>
      <c r="C3" s="22" t="s">
        <v>5</v>
      </c>
      <c r="D3" s="51">
        <v>1855</v>
      </c>
      <c r="E3" s="91">
        <v>0</v>
      </c>
      <c r="F3" s="115">
        <v>1.8</v>
      </c>
      <c r="G3" s="91">
        <v>0</v>
      </c>
      <c r="H3" s="54">
        <v>44.54</v>
      </c>
    </row>
    <row r="4" spans="1:8" ht="15.75" customHeight="1" hidden="1">
      <c r="A4" s="68" t="s">
        <v>33</v>
      </c>
      <c r="B4" s="77" t="s">
        <v>36</v>
      </c>
      <c r="C4" s="22" t="s">
        <v>5</v>
      </c>
      <c r="D4" s="51">
        <v>2022</v>
      </c>
      <c r="E4" s="91">
        <v>0</v>
      </c>
      <c r="F4" s="76">
        <v>2.06</v>
      </c>
      <c r="G4" s="91">
        <v>0</v>
      </c>
      <c r="H4" s="54">
        <v>39</v>
      </c>
    </row>
    <row r="5" spans="1:8" ht="15.75" customHeight="1" hidden="1">
      <c r="A5" s="68" t="s">
        <v>34</v>
      </c>
      <c r="B5" s="77" t="s">
        <v>63</v>
      </c>
      <c r="C5" s="22" t="s">
        <v>5</v>
      </c>
      <c r="D5" s="51">
        <v>1992</v>
      </c>
      <c r="E5" s="91">
        <v>0</v>
      </c>
      <c r="F5" s="76">
        <v>2.06</v>
      </c>
      <c r="G5" s="91">
        <v>0</v>
      </c>
      <c r="H5" s="54">
        <v>36.7</v>
      </c>
    </row>
    <row r="6" spans="1:8" ht="15.75" customHeight="1" hidden="1">
      <c r="A6" s="68" t="s">
        <v>59</v>
      </c>
      <c r="B6" s="77" t="s">
        <v>70</v>
      </c>
      <c r="C6" s="22" t="s">
        <v>5</v>
      </c>
      <c r="D6" s="51">
        <v>2260</v>
      </c>
      <c r="E6" s="91">
        <v>0</v>
      </c>
      <c r="F6" s="76">
        <v>2.06</v>
      </c>
      <c r="G6" s="91">
        <v>0</v>
      </c>
      <c r="H6" s="54">
        <v>35.67</v>
      </c>
    </row>
    <row r="7" spans="1:8" ht="15.75" customHeight="1">
      <c r="A7" s="68" t="s">
        <v>69</v>
      </c>
      <c r="B7" s="77" t="s">
        <v>70</v>
      </c>
      <c r="C7" s="22" t="s">
        <v>5</v>
      </c>
      <c r="D7" s="51">
        <v>2260</v>
      </c>
      <c r="E7" s="91">
        <v>0</v>
      </c>
      <c r="F7" s="76">
        <v>2.06</v>
      </c>
      <c r="G7" s="91">
        <v>0</v>
      </c>
      <c r="H7" s="54">
        <v>44.37</v>
      </c>
    </row>
    <row r="8" spans="1:8" ht="15.75" customHeight="1">
      <c r="A8" s="68" t="s">
        <v>80</v>
      </c>
      <c r="B8" s="77" t="s">
        <v>88</v>
      </c>
      <c r="C8" s="22" t="s">
        <v>5</v>
      </c>
      <c r="D8" s="51">
        <v>2260</v>
      </c>
      <c r="E8" s="91">
        <v>0</v>
      </c>
      <c r="F8" s="76">
        <v>2.06</v>
      </c>
      <c r="G8" s="91">
        <v>0</v>
      </c>
      <c r="H8" s="54">
        <v>34.53</v>
      </c>
    </row>
    <row r="9" spans="1:8" ht="15.75" customHeight="1">
      <c r="A9" s="68" t="s">
        <v>87</v>
      </c>
      <c r="B9" s="77" t="s">
        <v>88</v>
      </c>
      <c r="C9" s="22" t="s">
        <v>5</v>
      </c>
      <c r="D9" s="51">
        <v>2260</v>
      </c>
      <c r="E9" s="91">
        <v>0</v>
      </c>
      <c r="F9" s="76">
        <v>2.06</v>
      </c>
      <c r="G9" s="91">
        <v>0</v>
      </c>
      <c r="H9" s="54">
        <v>29.83</v>
      </c>
    </row>
    <row r="10" spans="1:8" ht="15.75" customHeight="1">
      <c r="A10" s="68" t="s">
        <v>95</v>
      </c>
      <c r="B10" s="77" t="s">
        <v>29</v>
      </c>
      <c r="C10" s="22" t="s">
        <v>5</v>
      </c>
      <c r="D10" s="78">
        <v>2260</v>
      </c>
      <c r="E10" s="91">
        <v>0</v>
      </c>
      <c r="F10" s="79">
        <v>2.06</v>
      </c>
      <c r="G10" s="91">
        <v>0</v>
      </c>
      <c r="H10" s="79">
        <v>28.9</v>
      </c>
    </row>
    <row r="11" spans="1:8" ht="15.75" customHeight="1">
      <c r="A11" s="68" t="s">
        <v>100</v>
      </c>
      <c r="B11" s="77" t="s">
        <v>29</v>
      </c>
      <c r="C11" s="22" t="s">
        <v>5</v>
      </c>
      <c r="D11" s="78">
        <v>2260</v>
      </c>
      <c r="E11" s="91">
        <v>0</v>
      </c>
      <c r="F11" s="79">
        <v>2.06</v>
      </c>
      <c r="G11" s="91">
        <v>0</v>
      </c>
      <c r="H11" s="79">
        <f>SUM(H13:H14)</f>
        <v>28.93</v>
      </c>
    </row>
    <row r="12" spans="1:8" ht="15" customHeight="1">
      <c r="A12" s="56"/>
      <c r="B12" s="22"/>
      <c r="C12" s="22"/>
      <c r="D12" s="85"/>
      <c r="E12" s="22"/>
      <c r="F12" s="22"/>
      <c r="G12" s="22"/>
      <c r="H12" s="52"/>
    </row>
    <row r="13" spans="1:8" ht="19.5" customHeight="1">
      <c r="A13" s="7" t="s">
        <v>4</v>
      </c>
      <c r="B13" s="10" t="s">
        <v>16</v>
      </c>
      <c r="C13" s="8" t="s">
        <v>5</v>
      </c>
      <c r="D13" s="51">
        <v>1130</v>
      </c>
      <c r="E13" s="8" t="s">
        <v>109</v>
      </c>
      <c r="F13" s="54">
        <v>2.06</v>
      </c>
      <c r="G13" s="135">
        <v>210</v>
      </c>
      <c r="H13" s="54">
        <v>16.21</v>
      </c>
    </row>
    <row r="14" spans="1:8" ht="19.5" customHeight="1">
      <c r="A14" s="58" t="s">
        <v>6</v>
      </c>
      <c r="B14" s="21" t="s">
        <v>16</v>
      </c>
      <c r="C14" s="20" t="s">
        <v>5</v>
      </c>
      <c r="D14" s="59">
        <v>1130</v>
      </c>
      <c r="E14" s="20" t="s">
        <v>109</v>
      </c>
      <c r="F14" s="74">
        <v>0</v>
      </c>
      <c r="G14" s="138">
        <v>162</v>
      </c>
      <c r="H14" s="57">
        <v>12.72</v>
      </c>
    </row>
    <row r="15" spans="1:8" ht="19.5" customHeight="1">
      <c r="A15" s="13" t="s">
        <v>111</v>
      </c>
      <c r="B15" s="65"/>
      <c r="C15" s="66"/>
      <c r="D15" s="67"/>
      <c r="E15" s="66"/>
      <c r="F15" s="55"/>
      <c r="G15" s="1"/>
      <c r="H15" s="55"/>
    </row>
    <row r="16" spans="1:9" ht="19.5" customHeight="1">
      <c r="A16" s="13" t="s">
        <v>20</v>
      </c>
      <c r="B16" s="18"/>
      <c r="C16" s="16"/>
      <c r="D16" s="17"/>
      <c r="E16" s="18"/>
      <c r="F16" s="15"/>
      <c r="H16" s="1"/>
      <c r="I16" s="2"/>
    </row>
    <row r="17" spans="1:8" ht="57.75" customHeight="1">
      <c r="A17" s="166" t="s">
        <v>74</v>
      </c>
      <c r="B17" s="166"/>
      <c r="C17" s="166"/>
      <c r="D17" s="166"/>
      <c r="E17" s="166"/>
      <c r="F17" s="166"/>
      <c r="G17" s="166"/>
      <c r="H17" s="166"/>
    </row>
    <row r="18" spans="1:8" ht="64.5" customHeight="1">
      <c r="A18" s="3" t="s">
        <v>0</v>
      </c>
      <c r="B18" s="3" t="s">
        <v>27</v>
      </c>
      <c r="C18" s="3" t="s">
        <v>1</v>
      </c>
      <c r="D18" s="5" t="s">
        <v>84</v>
      </c>
      <c r="E18" s="6" t="s">
        <v>2</v>
      </c>
      <c r="F18" s="6" t="s">
        <v>77</v>
      </c>
      <c r="G18" s="4" t="s">
        <v>3</v>
      </c>
      <c r="H18" s="6" t="s">
        <v>85</v>
      </c>
    </row>
    <row r="19" spans="1:9" s="86" customFormat="1" ht="15.75" customHeight="1" hidden="1">
      <c r="A19" s="53" t="s">
        <v>38</v>
      </c>
      <c r="B19" s="88" t="s">
        <v>30</v>
      </c>
      <c r="C19" s="22" t="s">
        <v>26</v>
      </c>
      <c r="D19" s="78">
        <v>7300</v>
      </c>
      <c r="E19" s="91">
        <v>0</v>
      </c>
      <c r="F19" s="116">
        <v>5.87</v>
      </c>
      <c r="G19" s="91">
        <v>0</v>
      </c>
      <c r="H19" s="90">
        <v>248.18</v>
      </c>
      <c r="I19" s="12"/>
    </row>
    <row r="20" spans="1:9" s="86" customFormat="1" ht="15.75" customHeight="1" hidden="1">
      <c r="A20" s="68" t="s">
        <v>33</v>
      </c>
      <c r="B20" s="77" t="s">
        <v>37</v>
      </c>
      <c r="C20" s="22" t="s">
        <v>26</v>
      </c>
      <c r="D20" s="78">
        <v>7700</v>
      </c>
      <c r="E20" s="91">
        <v>0</v>
      </c>
      <c r="F20" s="101">
        <v>5.18</v>
      </c>
      <c r="G20" s="91">
        <v>0</v>
      </c>
      <c r="H20" s="90">
        <v>216.92</v>
      </c>
      <c r="I20" s="12"/>
    </row>
    <row r="21" spans="1:9" s="86" customFormat="1" ht="15.75" customHeight="1" hidden="1">
      <c r="A21" s="68" t="s">
        <v>34</v>
      </c>
      <c r="B21" s="77" t="s">
        <v>60</v>
      </c>
      <c r="C21" s="22" t="s">
        <v>26</v>
      </c>
      <c r="D21" s="78">
        <v>18580</v>
      </c>
      <c r="E21" s="91">
        <v>0</v>
      </c>
      <c r="F21" s="101">
        <v>11.14</v>
      </c>
      <c r="G21" s="91">
        <v>0</v>
      </c>
      <c r="H21" s="90">
        <v>376.14</v>
      </c>
      <c r="I21" s="12"/>
    </row>
    <row r="22" spans="1:9" s="86" customFormat="1" ht="15.75" customHeight="1" hidden="1">
      <c r="A22" s="68" t="s">
        <v>59</v>
      </c>
      <c r="B22" s="77" t="s">
        <v>71</v>
      </c>
      <c r="C22" s="22" t="s">
        <v>26</v>
      </c>
      <c r="D22" s="78">
        <v>18580</v>
      </c>
      <c r="E22" s="91">
        <v>0</v>
      </c>
      <c r="F22" s="101">
        <v>11.14</v>
      </c>
      <c r="G22" s="91">
        <v>0</v>
      </c>
      <c r="H22" s="90">
        <v>350.58</v>
      </c>
      <c r="I22" s="12"/>
    </row>
    <row r="23" spans="1:9" s="86" customFormat="1" ht="15.75" customHeight="1">
      <c r="A23" s="68" t="s">
        <v>69</v>
      </c>
      <c r="B23" s="77" t="s">
        <v>71</v>
      </c>
      <c r="C23" s="22" t="s">
        <v>26</v>
      </c>
      <c r="D23" s="78">
        <v>18580</v>
      </c>
      <c r="E23" s="91">
        <v>0</v>
      </c>
      <c r="F23" s="101">
        <v>11.14</v>
      </c>
      <c r="G23" s="91">
        <v>0</v>
      </c>
      <c r="H23" s="90">
        <v>505.07</v>
      </c>
      <c r="I23" s="12"/>
    </row>
    <row r="24" spans="1:9" s="86" customFormat="1" ht="15.75" customHeight="1">
      <c r="A24" s="68" t="s">
        <v>80</v>
      </c>
      <c r="B24" s="77" t="s">
        <v>89</v>
      </c>
      <c r="C24" s="22" t="s">
        <v>26</v>
      </c>
      <c r="D24" s="78">
        <v>18580</v>
      </c>
      <c r="E24" s="91">
        <v>0</v>
      </c>
      <c r="F24" s="101">
        <v>11.14</v>
      </c>
      <c r="G24" s="91">
        <v>0</v>
      </c>
      <c r="H24" s="90">
        <v>504.66</v>
      </c>
      <c r="I24" s="12"/>
    </row>
    <row r="25" spans="1:9" s="86" customFormat="1" ht="15.75" customHeight="1">
      <c r="A25" s="68" t="s">
        <v>87</v>
      </c>
      <c r="B25" s="77" t="s">
        <v>89</v>
      </c>
      <c r="C25" s="22" t="s">
        <v>26</v>
      </c>
      <c r="D25" s="78">
        <v>18580</v>
      </c>
      <c r="E25" s="91">
        <v>0</v>
      </c>
      <c r="F25" s="101">
        <v>11.14</v>
      </c>
      <c r="G25" s="91">
        <v>0</v>
      </c>
      <c r="H25" s="90">
        <v>364.82</v>
      </c>
      <c r="I25" s="12"/>
    </row>
    <row r="26" spans="1:9" s="86" customFormat="1" ht="15.75" customHeight="1">
      <c r="A26" s="68" t="s">
        <v>95</v>
      </c>
      <c r="B26" s="77" t="s">
        <v>71</v>
      </c>
      <c r="C26" s="22" t="s">
        <v>26</v>
      </c>
      <c r="D26" s="78">
        <v>18580</v>
      </c>
      <c r="E26" s="91">
        <v>0</v>
      </c>
      <c r="F26" s="80">
        <v>11.14</v>
      </c>
      <c r="G26" s="91">
        <v>0</v>
      </c>
      <c r="H26" s="84">
        <v>295.92</v>
      </c>
      <c r="I26" s="12"/>
    </row>
    <row r="27" spans="1:9" s="86" customFormat="1" ht="15.75" customHeight="1">
      <c r="A27" s="68" t="s">
        <v>100</v>
      </c>
      <c r="B27" s="77" t="s">
        <v>106</v>
      </c>
      <c r="C27" s="22" t="s">
        <v>26</v>
      </c>
      <c r="D27" s="78">
        <f>SUM(D29:D40)</f>
        <v>24380</v>
      </c>
      <c r="E27" s="91">
        <v>0</v>
      </c>
      <c r="F27" s="78">
        <f>SUM(F29:F40)</f>
        <v>14.24</v>
      </c>
      <c r="G27" s="91">
        <v>0</v>
      </c>
      <c r="H27" s="84">
        <f>SUM(H29:H40)</f>
        <v>537.0500000000001</v>
      </c>
      <c r="I27" s="12"/>
    </row>
    <row r="28" spans="1:8" ht="15.75" customHeight="1">
      <c r="A28" s="7"/>
      <c r="B28" s="10"/>
      <c r="C28" s="8"/>
      <c r="D28" s="9"/>
      <c r="E28" s="8"/>
      <c r="F28" s="8"/>
      <c r="G28" s="11"/>
      <c r="H28" s="84"/>
    </row>
    <row r="29" spans="1:9" s="122" customFormat="1" ht="15.75" customHeight="1">
      <c r="A29" s="7" t="s">
        <v>31</v>
      </c>
      <c r="B29" s="10" t="s">
        <v>17</v>
      </c>
      <c r="C29" s="8" t="s">
        <v>32</v>
      </c>
      <c r="D29" s="51">
        <v>600</v>
      </c>
      <c r="E29" s="8" t="s">
        <v>109</v>
      </c>
      <c r="F29" s="118">
        <v>0.82</v>
      </c>
      <c r="G29" s="123">
        <v>320</v>
      </c>
      <c r="H29" s="120">
        <v>7.04</v>
      </c>
      <c r="I29" s="121"/>
    </row>
    <row r="30" spans="1:9" s="142" customFormat="1" ht="15.75" customHeight="1">
      <c r="A30" s="139" t="s">
        <v>93</v>
      </c>
      <c r="B30" s="8" t="s">
        <v>17</v>
      </c>
      <c r="C30" s="8" t="s">
        <v>12</v>
      </c>
      <c r="D30" s="51">
        <v>7000</v>
      </c>
      <c r="E30" s="140" t="s">
        <v>110</v>
      </c>
      <c r="F30" s="118">
        <v>4</v>
      </c>
      <c r="G30" s="119">
        <v>122</v>
      </c>
      <c r="H30" s="120">
        <v>52.27</v>
      </c>
      <c r="I30" s="141"/>
    </row>
    <row r="31" spans="1:9" s="122" customFormat="1" ht="15.75" customHeight="1">
      <c r="A31" s="7" t="s">
        <v>53</v>
      </c>
      <c r="B31" s="10" t="s">
        <v>21</v>
      </c>
      <c r="C31" s="10" t="s">
        <v>12</v>
      </c>
      <c r="D31" s="51">
        <v>1000</v>
      </c>
      <c r="E31" s="140" t="s">
        <v>110</v>
      </c>
      <c r="F31" s="118">
        <v>0.64</v>
      </c>
      <c r="G31" s="123">
        <v>322</v>
      </c>
      <c r="H31" s="120">
        <v>10.18</v>
      </c>
      <c r="I31" s="121"/>
    </row>
    <row r="32" spans="1:9" s="122" customFormat="1" ht="15.75" customHeight="1">
      <c r="A32" s="7" t="s">
        <v>54</v>
      </c>
      <c r="B32" s="10" t="s">
        <v>40</v>
      </c>
      <c r="C32" s="10" t="s">
        <v>12</v>
      </c>
      <c r="D32" s="51">
        <v>1200</v>
      </c>
      <c r="E32" s="140" t="s">
        <v>110</v>
      </c>
      <c r="F32" s="118">
        <v>0.36</v>
      </c>
      <c r="G32" s="123">
        <v>365</v>
      </c>
      <c r="H32" s="120">
        <v>41.26</v>
      </c>
      <c r="I32" s="121"/>
    </row>
    <row r="33" spans="1:9" s="122" customFormat="1" ht="15.75" customHeight="1">
      <c r="A33" s="7" t="s">
        <v>55</v>
      </c>
      <c r="B33" s="10" t="s">
        <v>40</v>
      </c>
      <c r="C33" s="10" t="s">
        <v>12</v>
      </c>
      <c r="D33" s="51">
        <v>1200</v>
      </c>
      <c r="E33" s="140" t="s">
        <v>110</v>
      </c>
      <c r="F33" s="118">
        <v>0.36</v>
      </c>
      <c r="G33" s="123">
        <v>364</v>
      </c>
      <c r="H33" s="120">
        <v>20.02</v>
      </c>
      <c r="I33" s="121"/>
    </row>
    <row r="34" spans="1:9" s="122" customFormat="1" ht="15.75" customHeight="1">
      <c r="A34" s="7" t="s">
        <v>81</v>
      </c>
      <c r="B34" s="10" t="s">
        <v>40</v>
      </c>
      <c r="C34" s="10" t="s">
        <v>12</v>
      </c>
      <c r="D34" s="51">
        <v>400</v>
      </c>
      <c r="E34" s="140" t="s">
        <v>110</v>
      </c>
      <c r="F34" s="118">
        <v>0.42</v>
      </c>
      <c r="G34" s="123">
        <v>104</v>
      </c>
      <c r="H34" s="120">
        <v>2.66</v>
      </c>
      <c r="I34" s="121"/>
    </row>
    <row r="35" spans="1:9" s="122" customFormat="1" ht="15.75" customHeight="1">
      <c r="A35" s="7" t="s">
        <v>56</v>
      </c>
      <c r="B35" s="10" t="s">
        <v>33</v>
      </c>
      <c r="C35" s="10" t="s">
        <v>12</v>
      </c>
      <c r="D35" s="51">
        <v>4000</v>
      </c>
      <c r="E35" s="140" t="s">
        <v>110</v>
      </c>
      <c r="F35" s="118">
        <v>2.9</v>
      </c>
      <c r="G35" s="123">
        <v>365</v>
      </c>
      <c r="H35" s="120">
        <v>82.07</v>
      </c>
      <c r="I35" s="121"/>
    </row>
    <row r="36" spans="1:256" s="121" customFormat="1" ht="15.75" customHeight="1">
      <c r="A36" s="7" t="s">
        <v>94</v>
      </c>
      <c r="B36" s="10" t="s">
        <v>34</v>
      </c>
      <c r="C36" s="10" t="s">
        <v>12</v>
      </c>
      <c r="D36" s="51">
        <v>3000</v>
      </c>
      <c r="E36" s="140" t="s">
        <v>110</v>
      </c>
      <c r="F36" s="118">
        <v>0.82</v>
      </c>
      <c r="G36" s="123">
        <v>365</v>
      </c>
      <c r="H36" s="118">
        <v>111.57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9" s="122" customFormat="1" ht="15.75" customHeight="1">
      <c r="A37" s="7" t="s">
        <v>57</v>
      </c>
      <c r="B37" s="10" t="s">
        <v>41</v>
      </c>
      <c r="C37" s="8" t="s">
        <v>7</v>
      </c>
      <c r="D37" s="51">
        <v>180</v>
      </c>
      <c r="E37" s="140" t="s">
        <v>110</v>
      </c>
      <c r="F37" s="118">
        <v>0.06</v>
      </c>
      <c r="G37" s="123">
        <v>23</v>
      </c>
      <c r="H37" s="118">
        <v>0.18</v>
      </c>
      <c r="I37" s="121"/>
    </row>
    <row r="38" spans="1:256" s="121" customFormat="1" ht="15.75" customHeight="1">
      <c r="A38" s="7" t="s">
        <v>101</v>
      </c>
      <c r="B38" s="10" t="s">
        <v>102</v>
      </c>
      <c r="C38" s="10" t="s">
        <v>12</v>
      </c>
      <c r="D38" s="51">
        <v>5500</v>
      </c>
      <c r="E38" s="140" t="s">
        <v>110</v>
      </c>
      <c r="F38" s="118">
        <v>3.5</v>
      </c>
      <c r="G38" s="123">
        <v>364</v>
      </c>
      <c r="H38" s="118">
        <v>200.2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9" s="122" customFormat="1" ht="15.75" customHeight="1">
      <c r="A39" s="7" t="s">
        <v>43</v>
      </c>
      <c r="B39" s="10" t="s">
        <v>40</v>
      </c>
      <c r="C39" s="10" t="s">
        <v>12</v>
      </c>
      <c r="D39" s="51">
        <v>100</v>
      </c>
      <c r="E39" s="149" t="s">
        <v>96</v>
      </c>
      <c r="F39" s="118">
        <v>0.12</v>
      </c>
      <c r="G39" s="123">
        <v>365</v>
      </c>
      <c r="H39" s="120">
        <v>3.2</v>
      </c>
      <c r="I39" s="121"/>
    </row>
    <row r="40" spans="1:9" s="122" customFormat="1" ht="15.75" customHeight="1">
      <c r="A40" s="58" t="s">
        <v>42</v>
      </c>
      <c r="B40" s="21" t="s">
        <v>40</v>
      </c>
      <c r="C40" s="21" t="s">
        <v>12</v>
      </c>
      <c r="D40" s="59">
        <v>200</v>
      </c>
      <c r="E40" s="150" t="s">
        <v>96</v>
      </c>
      <c r="F40" s="124">
        <v>0.24</v>
      </c>
      <c r="G40" s="125">
        <v>365</v>
      </c>
      <c r="H40" s="148">
        <v>6.4</v>
      </c>
      <c r="I40" s="121"/>
    </row>
    <row r="41" spans="1:8" s="122" customFormat="1" ht="15.75" customHeight="1">
      <c r="A41" s="126" t="s">
        <v>111</v>
      </c>
      <c r="B41" s="127"/>
      <c r="C41" s="128"/>
      <c r="D41" s="129"/>
      <c r="E41" s="127"/>
      <c r="F41" s="15"/>
      <c r="H41" s="121"/>
    </row>
    <row r="42" spans="1:8" s="122" customFormat="1" ht="15.75" customHeight="1">
      <c r="A42" s="126" t="s">
        <v>23</v>
      </c>
      <c r="B42" s="127"/>
      <c r="C42" s="128"/>
      <c r="D42" s="129"/>
      <c r="E42" s="127"/>
      <c r="F42" s="15"/>
      <c r="H42" s="121"/>
    </row>
    <row r="43" spans="1:8" s="122" customFormat="1" ht="14.25" customHeight="1">
      <c r="A43" s="126" t="s">
        <v>117</v>
      </c>
      <c r="B43" s="127"/>
      <c r="C43" s="128"/>
      <c r="D43" s="129"/>
      <c r="E43" s="127"/>
      <c r="F43" s="15"/>
      <c r="H43" s="121"/>
    </row>
    <row r="44" spans="1:8" ht="36" customHeight="1">
      <c r="A44" s="166" t="s">
        <v>73</v>
      </c>
      <c r="B44" s="166"/>
      <c r="C44" s="166"/>
      <c r="D44" s="166"/>
      <c r="E44" s="166"/>
      <c r="F44" s="166"/>
      <c r="G44" s="166"/>
      <c r="H44" s="166"/>
    </row>
    <row r="45" spans="1:8" ht="65.25" customHeight="1">
      <c r="A45" s="3" t="s">
        <v>0</v>
      </c>
      <c r="B45" s="3" t="s">
        <v>27</v>
      </c>
      <c r="C45" s="3" t="s">
        <v>1</v>
      </c>
      <c r="D45" s="5" t="s">
        <v>84</v>
      </c>
      <c r="E45" s="6" t="s">
        <v>2</v>
      </c>
      <c r="F45" s="6" t="s">
        <v>77</v>
      </c>
      <c r="G45" s="4" t="s">
        <v>3</v>
      </c>
      <c r="H45" s="6" t="s">
        <v>85</v>
      </c>
    </row>
    <row r="46" spans="1:9" s="86" customFormat="1" ht="15.75" customHeight="1" hidden="1">
      <c r="A46" s="53" t="s">
        <v>38</v>
      </c>
      <c r="B46" s="88" t="s">
        <v>28</v>
      </c>
      <c r="C46" s="22" t="s">
        <v>12</v>
      </c>
      <c r="D46" s="80">
        <v>2000</v>
      </c>
      <c r="E46" s="91">
        <v>0</v>
      </c>
      <c r="F46" s="116">
        <v>2</v>
      </c>
      <c r="G46" s="91">
        <v>0</v>
      </c>
      <c r="H46" s="117">
        <v>0</v>
      </c>
      <c r="I46" s="12"/>
    </row>
    <row r="47" spans="1:9" s="86" customFormat="1" ht="15.75" customHeight="1" hidden="1">
      <c r="A47" s="68" t="s">
        <v>33</v>
      </c>
      <c r="B47" s="77" t="s">
        <v>35</v>
      </c>
      <c r="C47" s="22" t="s">
        <v>12</v>
      </c>
      <c r="D47" s="80">
        <v>2600</v>
      </c>
      <c r="E47" s="91">
        <v>0</v>
      </c>
      <c r="F47" s="101">
        <v>2.4</v>
      </c>
      <c r="G47" s="91">
        <v>0</v>
      </c>
      <c r="H47" s="79">
        <v>0.07</v>
      </c>
      <c r="I47" s="12"/>
    </row>
    <row r="48" spans="1:9" s="86" customFormat="1" ht="15.75" customHeight="1" hidden="1">
      <c r="A48" s="68" t="s">
        <v>34</v>
      </c>
      <c r="B48" s="77" t="s">
        <v>61</v>
      </c>
      <c r="C48" s="22" t="s">
        <v>12</v>
      </c>
      <c r="D48" s="80">
        <v>2300</v>
      </c>
      <c r="E48" s="91">
        <v>0</v>
      </c>
      <c r="F48" s="101">
        <v>2.46</v>
      </c>
      <c r="G48" s="91">
        <v>0</v>
      </c>
      <c r="H48" s="79">
        <v>40.3</v>
      </c>
      <c r="I48" s="12"/>
    </row>
    <row r="49" spans="1:9" s="86" customFormat="1" ht="15.75" customHeight="1" hidden="1">
      <c r="A49" s="68" t="s">
        <v>59</v>
      </c>
      <c r="B49" s="77" t="s">
        <v>61</v>
      </c>
      <c r="C49" s="22" t="s">
        <v>12</v>
      </c>
      <c r="D49" s="80">
        <v>2300</v>
      </c>
      <c r="E49" s="91">
        <v>0</v>
      </c>
      <c r="F49" s="101">
        <v>2.46</v>
      </c>
      <c r="G49" s="91">
        <v>0</v>
      </c>
      <c r="H49" s="79">
        <v>44.29</v>
      </c>
      <c r="I49" s="12"/>
    </row>
    <row r="50" spans="1:9" s="86" customFormat="1" ht="15.75" customHeight="1">
      <c r="A50" s="68" t="s">
        <v>69</v>
      </c>
      <c r="B50" s="77" t="s">
        <v>61</v>
      </c>
      <c r="C50" s="22" t="s">
        <v>26</v>
      </c>
      <c r="D50" s="80">
        <v>2300</v>
      </c>
      <c r="E50" s="91">
        <v>0</v>
      </c>
      <c r="F50" s="101">
        <v>2.67</v>
      </c>
      <c r="G50" s="91">
        <v>0</v>
      </c>
      <c r="H50" s="79">
        <v>26.98</v>
      </c>
      <c r="I50" s="12"/>
    </row>
    <row r="51" spans="1:9" s="86" customFormat="1" ht="15.75" customHeight="1">
      <c r="A51" s="68" t="s">
        <v>80</v>
      </c>
      <c r="B51" s="77" t="s">
        <v>61</v>
      </c>
      <c r="C51" s="22" t="s">
        <v>26</v>
      </c>
      <c r="D51" s="80">
        <v>2300</v>
      </c>
      <c r="E51" s="91">
        <v>0</v>
      </c>
      <c r="F51" s="101">
        <v>2.67</v>
      </c>
      <c r="G51" s="91">
        <v>0</v>
      </c>
      <c r="H51" s="79">
        <v>19.25</v>
      </c>
      <c r="I51" s="12"/>
    </row>
    <row r="52" spans="1:9" s="86" customFormat="1" ht="15.75" customHeight="1">
      <c r="A52" s="68" t="s">
        <v>87</v>
      </c>
      <c r="B52" s="77" t="s">
        <v>61</v>
      </c>
      <c r="C52" s="22" t="s">
        <v>26</v>
      </c>
      <c r="D52" s="80">
        <v>2300</v>
      </c>
      <c r="E52" s="91">
        <v>0</v>
      </c>
      <c r="F52" s="101">
        <v>2.67</v>
      </c>
      <c r="G52" s="91">
        <v>0</v>
      </c>
      <c r="H52" s="79">
        <v>38.4</v>
      </c>
      <c r="I52" s="12"/>
    </row>
    <row r="53" spans="1:9" s="86" customFormat="1" ht="15.75" customHeight="1">
      <c r="A53" s="68" t="s">
        <v>95</v>
      </c>
      <c r="B53" s="77" t="s">
        <v>29</v>
      </c>
      <c r="C53" s="22" t="s">
        <v>26</v>
      </c>
      <c r="D53" s="80">
        <v>2300</v>
      </c>
      <c r="E53" s="91">
        <v>0</v>
      </c>
      <c r="F53" s="79">
        <v>2.67</v>
      </c>
      <c r="G53" s="151">
        <v>350</v>
      </c>
      <c r="H53" s="79">
        <v>28.1</v>
      </c>
      <c r="I53" s="12"/>
    </row>
    <row r="54" spans="1:9" s="86" customFormat="1" ht="15.75" customHeight="1">
      <c r="A54" s="68" t="s">
        <v>100</v>
      </c>
      <c r="B54" s="77" t="s">
        <v>29</v>
      </c>
      <c r="C54" s="22" t="s">
        <v>26</v>
      </c>
      <c r="D54" s="80">
        <f>SUM(D56:D57)</f>
        <v>2300</v>
      </c>
      <c r="E54" s="91">
        <v>0</v>
      </c>
      <c r="F54" s="80">
        <f>SUM(F56:F57)</f>
        <v>2.67</v>
      </c>
      <c r="G54" s="151">
        <v>341</v>
      </c>
      <c r="H54" s="84">
        <f>SUM(H56:H57)</f>
        <v>22.63</v>
      </c>
      <c r="I54" s="12"/>
    </row>
    <row r="55" spans="1:8" ht="15" customHeight="1">
      <c r="A55" s="7"/>
      <c r="B55" s="10"/>
      <c r="C55" s="8"/>
      <c r="D55" s="82"/>
      <c r="E55" s="8"/>
      <c r="F55" s="22"/>
      <c r="G55" s="11"/>
      <c r="H55" s="52"/>
    </row>
    <row r="56" spans="1:8" ht="14.25" customHeight="1">
      <c r="A56" s="7" t="s">
        <v>44</v>
      </c>
      <c r="B56" s="10" t="s">
        <v>24</v>
      </c>
      <c r="C56" s="10" t="s">
        <v>12</v>
      </c>
      <c r="D56" s="80">
        <v>2000</v>
      </c>
      <c r="E56" s="61" t="s">
        <v>50</v>
      </c>
      <c r="F56" s="54">
        <v>1.94</v>
      </c>
      <c r="G56" s="73">
        <v>341</v>
      </c>
      <c r="H56" s="54">
        <v>22.63</v>
      </c>
    </row>
    <row r="57" spans="1:8" ht="14.25" customHeight="1">
      <c r="A57" s="58" t="s">
        <v>103</v>
      </c>
      <c r="B57" s="21" t="s">
        <v>25</v>
      </c>
      <c r="C57" s="133" t="s">
        <v>11</v>
      </c>
      <c r="D57" s="81">
        <v>300</v>
      </c>
      <c r="E57" s="62" t="s">
        <v>109</v>
      </c>
      <c r="F57" s="57">
        <v>0.73</v>
      </c>
      <c r="G57" s="74">
        <v>0</v>
      </c>
      <c r="H57" s="104">
        <v>0</v>
      </c>
    </row>
    <row r="58" spans="1:9" ht="14.25" customHeight="1">
      <c r="A58" s="13" t="s">
        <v>111</v>
      </c>
      <c r="B58" s="18"/>
      <c r="C58" s="16"/>
      <c r="D58" s="17"/>
      <c r="E58" s="18"/>
      <c r="F58" s="15"/>
      <c r="H58" s="1"/>
      <c r="I58" s="2"/>
    </row>
    <row r="59" spans="1:9" ht="14.25" customHeight="1">
      <c r="A59" s="13" t="s">
        <v>39</v>
      </c>
      <c r="B59" s="18"/>
      <c r="C59" s="16"/>
      <c r="D59" s="19"/>
      <c r="E59" s="18"/>
      <c r="F59" s="15"/>
      <c r="H59" s="1"/>
      <c r="I59" s="2"/>
    </row>
    <row r="60" spans="1:9" ht="13.5" customHeight="1">
      <c r="A60" s="13" t="s">
        <v>104</v>
      </c>
      <c r="B60" s="18"/>
      <c r="C60" s="16"/>
      <c r="D60" s="17"/>
      <c r="E60" s="18"/>
      <c r="F60" s="15"/>
      <c r="H60" s="1"/>
      <c r="I60" s="2"/>
    </row>
    <row r="61" spans="1:8" ht="39" customHeight="1">
      <c r="A61" s="166" t="s">
        <v>97</v>
      </c>
      <c r="B61" s="166"/>
      <c r="C61" s="166"/>
      <c r="D61" s="166"/>
      <c r="E61" s="166"/>
      <c r="F61" s="166"/>
      <c r="G61" s="166"/>
      <c r="H61" s="166"/>
    </row>
    <row r="62" spans="1:8" ht="65.25" customHeight="1">
      <c r="A62" s="3" t="s">
        <v>0</v>
      </c>
      <c r="B62" s="3" t="s">
        <v>27</v>
      </c>
      <c r="C62" s="3" t="s">
        <v>1</v>
      </c>
      <c r="D62" s="5" t="s">
        <v>84</v>
      </c>
      <c r="E62" s="6" t="s">
        <v>2</v>
      </c>
      <c r="F62" s="6" t="s">
        <v>77</v>
      </c>
      <c r="G62" s="4" t="s">
        <v>3</v>
      </c>
      <c r="H62" s="6" t="s">
        <v>85</v>
      </c>
    </row>
    <row r="63" spans="1:9" s="86" customFormat="1" ht="15.75" customHeight="1" hidden="1">
      <c r="A63" s="53" t="s">
        <v>38</v>
      </c>
      <c r="B63" s="88" t="s">
        <v>28</v>
      </c>
      <c r="C63" s="83" t="s">
        <v>7</v>
      </c>
      <c r="D63" s="80">
        <v>500</v>
      </c>
      <c r="E63" s="91">
        <v>0</v>
      </c>
      <c r="F63" s="101">
        <v>2.3</v>
      </c>
      <c r="G63" s="91">
        <v>0</v>
      </c>
      <c r="H63" s="90">
        <v>2.25</v>
      </c>
      <c r="I63" s="12"/>
    </row>
    <row r="64" spans="1:9" s="86" customFormat="1" ht="15.75" customHeight="1" hidden="1">
      <c r="A64" s="68" t="s">
        <v>33</v>
      </c>
      <c r="B64" s="77" t="s">
        <v>37</v>
      </c>
      <c r="C64" s="83" t="s">
        <v>7</v>
      </c>
      <c r="D64" s="80">
        <v>1500</v>
      </c>
      <c r="E64" s="91">
        <v>0</v>
      </c>
      <c r="F64" s="101">
        <v>2.91</v>
      </c>
      <c r="G64" s="91">
        <v>0</v>
      </c>
      <c r="H64" s="90">
        <v>33.6</v>
      </c>
      <c r="I64" s="12"/>
    </row>
    <row r="65" spans="1:9" s="86" customFormat="1" ht="14.25" customHeight="1" hidden="1">
      <c r="A65" s="68" t="s">
        <v>34</v>
      </c>
      <c r="B65" s="77" t="s">
        <v>62</v>
      </c>
      <c r="C65" s="83" t="s">
        <v>7</v>
      </c>
      <c r="D65" s="80">
        <v>2500</v>
      </c>
      <c r="E65" s="91">
        <v>0</v>
      </c>
      <c r="F65" s="101">
        <v>4.11</v>
      </c>
      <c r="G65" s="91">
        <v>0</v>
      </c>
      <c r="H65" s="90">
        <v>43.55</v>
      </c>
      <c r="I65" s="12"/>
    </row>
    <row r="66" spans="1:9" s="122" customFormat="1" ht="13.5" customHeight="1" hidden="1">
      <c r="A66" s="152" t="s">
        <v>59</v>
      </c>
      <c r="B66" s="153" t="s">
        <v>62</v>
      </c>
      <c r="C66" s="10" t="s">
        <v>7</v>
      </c>
      <c r="D66" s="154">
        <v>2500</v>
      </c>
      <c r="E66" s="123">
        <v>0</v>
      </c>
      <c r="F66" s="136">
        <v>4.52</v>
      </c>
      <c r="G66" s="123">
        <v>0</v>
      </c>
      <c r="H66" s="120">
        <v>47.07</v>
      </c>
      <c r="I66" s="121"/>
    </row>
    <row r="67" spans="1:9" s="122" customFormat="1" ht="13.5" customHeight="1">
      <c r="A67" s="152" t="s">
        <v>69</v>
      </c>
      <c r="B67" s="153" t="s">
        <v>62</v>
      </c>
      <c r="C67" s="10" t="s">
        <v>7</v>
      </c>
      <c r="D67" s="154">
        <v>2500</v>
      </c>
      <c r="E67" s="123">
        <v>0</v>
      </c>
      <c r="F67" s="136">
        <v>4.52</v>
      </c>
      <c r="G67" s="123">
        <v>0</v>
      </c>
      <c r="H67" s="120">
        <v>42.32</v>
      </c>
      <c r="I67" s="121"/>
    </row>
    <row r="68" spans="1:9" s="122" customFormat="1" ht="13.5" customHeight="1">
      <c r="A68" s="152" t="s">
        <v>80</v>
      </c>
      <c r="B68" s="153" t="s">
        <v>90</v>
      </c>
      <c r="C68" s="10" t="s">
        <v>7</v>
      </c>
      <c r="D68" s="154">
        <v>2500</v>
      </c>
      <c r="E68" s="123">
        <v>0</v>
      </c>
      <c r="F68" s="136">
        <v>4.52</v>
      </c>
      <c r="G68" s="123">
        <v>0</v>
      </c>
      <c r="H68" s="120">
        <v>44.94</v>
      </c>
      <c r="I68" s="121"/>
    </row>
    <row r="69" spans="1:9" s="122" customFormat="1" ht="13.5" customHeight="1">
      <c r="A69" s="152" t="s">
        <v>87</v>
      </c>
      <c r="B69" s="153" t="s">
        <v>90</v>
      </c>
      <c r="C69" s="10" t="s">
        <v>7</v>
      </c>
      <c r="D69" s="154">
        <v>2500</v>
      </c>
      <c r="E69" s="123">
        <v>0</v>
      </c>
      <c r="F69" s="136">
        <v>4.52</v>
      </c>
      <c r="G69" s="123">
        <v>0</v>
      </c>
      <c r="H69" s="120">
        <v>47.64</v>
      </c>
      <c r="I69" s="121"/>
    </row>
    <row r="70" spans="1:9" s="122" customFormat="1" ht="13.5" customHeight="1">
      <c r="A70" s="152" t="s">
        <v>95</v>
      </c>
      <c r="B70" s="153" t="s">
        <v>58</v>
      </c>
      <c r="C70" s="10" t="s">
        <v>7</v>
      </c>
      <c r="D70" s="154">
        <v>2500</v>
      </c>
      <c r="E70" s="123">
        <v>0</v>
      </c>
      <c r="F70" s="154">
        <v>4.52</v>
      </c>
      <c r="G70" s="123">
        <v>0</v>
      </c>
      <c r="H70" s="155">
        <v>44.88</v>
      </c>
      <c r="I70" s="121"/>
    </row>
    <row r="71" spans="1:9" s="122" customFormat="1" ht="13.5" customHeight="1">
      <c r="A71" s="152" t="s">
        <v>100</v>
      </c>
      <c r="B71" s="153" t="s">
        <v>108</v>
      </c>
      <c r="C71" s="10" t="s">
        <v>7</v>
      </c>
      <c r="D71" s="154">
        <f>SUM(D73:D78)</f>
        <v>3450</v>
      </c>
      <c r="E71" s="123">
        <v>0</v>
      </c>
      <c r="F71" s="154">
        <f>SUM(F73:F78)</f>
        <v>9.36</v>
      </c>
      <c r="G71" s="123">
        <v>0</v>
      </c>
      <c r="H71" s="155">
        <f>SUM(H73:H78)</f>
        <v>47.129999999999995</v>
      </c>
      <c r="I71" s="121"/>
    </row>
    <row r="72" spans="1:7" s="1" customFormat="1" ht="3.75" customHeight="1">
      <c r="A72" s="7"/>
      <c r="B72" s="10"/>
      <c r="C72" s="8"/>
      <c r="D72" s="82"/>
      <c r="E72" s="8"/>
      <c r="F72" s="8"/>
      <c r="G72" s="11"/>
    </row>
    <row r="73" spans="1:8" s="121" customFormat="1" ht="13.5" customHeight="1">
      <c r="A73" s="7" t="s">
        <v>91</v>
      </c>
      <c r="B73" s="10" t="s">
        <v>64</v>
      </c>
      <c r="C73" s="10" t="s">
        <v>7</v>
      </c>
      <c r="D73" s="154">
        <v>500</v>
      </c>
      <c r="E73" s="60" t="s">
        <v>22</v>
      </c>
      <c r="F73" s="136">
        <v>0.69</v>
      </c>
      <c r="G73" s="156">
        <v>0</v>
      </c>
      <c r="H73" s="157">
        <v>0</v>
      </c>
    </row>
    <row r="74" spans="1:8" s="121" customFormat="1" ht="13.5" customHeight="1">
      <c r="A74" s="7" t="s">
        <v>46</v>
      </c>
      <c r="B74" s="10" t="s">
        <v>66</v>
      </c>
      <c r="C74" s="10" t="s">
        <v>7</v>
      </c>
      <c r="D74" s="154">
        <v>500</v>
      </c>
      <c r="E74" s="61" t="s">
        <v>22</v>
      </c>
      <c r="F74" s="136">
        <v>1.2</v>
      </c>
      <c r="G74" s="156">
        <v>348</v>
      </c>
      <c r="H74" s="120">
        <v>13.36</v>
      </c>
    </row>
    <row r="75" spans="1:8" s="121" customFormat="1" ht="13.5" customHeight="1">
      <c r="A75" s="7" t="s">
        <v>45</v>
      </c>
      <c r="B75" s="10" t="s">
        <v>66</v>
      </c>
      <c r="C75" s="10" t="s">
        <v>7</v>
      </c>
      <c r="D75" s="154">
        <v>500</v>
      </c>
      <c r="E75" s="61" t="s">
        <v>22</v>
      </c>
      <c r="F75" s="136">
        <v>1.02</v>
      </c>
      <c r="G75" s="156">
        <v>302</v>
      </c>
      <c r="H75" s="120">
        <v>11.93</v>
      </c>
    </row>
    <row r="76" spans="1:8" s="121" customFormat="1" ht="13.5" customHeight="1">
      <c r="A76" s="7" t="s">
        <v>92</v>
      </c>
      <c r="B76" s="10" t="s">
        <v>65</v>
      </c>
      <c r="C76" s="10" t="s">
        <v>7</v>
      </c>
      <c r="D76" s="154">
        <v>500</v>
      </c>
      <c r="E76" s="60" t="s">
        <v>22</v>
      </c>
      <c r="F76" s="136">
        <v>0.56</v>
      </c>
      <c r="G76" s="156">
        <v>303</v>
      </c>
      <c r="H76" s="120">
        <v>11.87</v>
      </c>
    </row>
    <row r="77" spans="1:8" s="121" customFormat="1" ht="13.5" customHeight="1">
      <c r="A77" s="7" t="s">
        <v>47</v>
      </c>
      <c r="B77" s="10" t="s">
        <v>67</v>
      </c>
      <c r="C77" s="10" t="s">
        <v>7</v>
      </c>
      <c r="D77" s="154">
        <v>500</v>
      </c>
      <c r="E77" s="61" t="s">
        <v>22</v>
      </c>
      <c r="F77" s="136">
        <v>1.05</v>
      </c>
      <c r="G77" s="156">
        <v>276</v>
      </c>
      <c r="H77" s="120">
        <v>6.57</v>
      </c>
    </row>
    <row r="78" spans="1:8" s="121" customFormat="1" ht="13.5" customHeight="1">
      <c r="A78" s="58" t="s">
        <v>107</v>
      </c>
      <c r="B78" s="21" t="s">
        <v>100</v>
      </c>
      <c r="C78" s="21" t="s">
        <v>7</v>
      </c>
      <c r="D78" s="158">
        <v>950</v>
      </c>
      <c r="E78" s="165" t="s">
        <v>22</v>
      </c>
      <c r="F78" s="159">
        <v>4.84</v>
      </c>
      <c r="G78" s="160">
        <v>38</v>
      </c>
      <c r="H78" s="148">
        <v>3.4</v>
      </c>
    </row>
    <row r="79" spans="1:9" ht="13.5" customHeight="1">
      <c r="A79" s="13" t="s">
        <v>111</v>
      </c>
      <c r="B79" s="18"/>
      <c r="C79" s="16"/>
      <c r="D79" s="17"/>
      <c r="E79" s="18"/>
      <c r="F79" s="15"/>
      <c r="H79" s="1"/>
      <c r="I79" s="2"/>
    </row>
    <row r="80" spans="1:9" ht="13.5" customHeight="1">
      <c r="A80" s="13" t="s">
        <v>23</v>
      </c>
      <c r="B80" s="18"/>
      <c r="C80" s="16"/>
      <c r="D80" s="17"/>
      <c r="E80" s="18"/>
      <c r="F80" s="15"/>
      <c r="H80" s="1"/>
      <c r="I80" s="2"/>
    </row>
    <row r="81" spans="1:9" ht="13.5" customHeight="1">
      <c r="A81" s="13" t="s">
        <v>105</v>
      </c>
      <c r="B81" s="18"/>
      <c r="C81" s="16"/>
      <c r="D81" s="17"/>
      <c r="E81" s="18"/>
      <c r="F81" s="15"/>
      <c r="H81" s="1"/>
      <c r="I81" s="2"/>
    </row>
  </sheetData>
  <mergeCells count="4">
    <mergeCell ref="A1:H1"/>
    <mergeCell ref="A17:H17"/>
    <mergeCell ref="A44:H44"/>
    <mergeCell ref="A61:H61"/>
  </mergeCells>
  <printOptions horizontalCentered="1"/>
  <pageMargins left="1.141732283464567" right="0.7480314960629921" top="0.7874015748031497" bottom="0.7874015748031497" header="0.5118110236220472" footer="0.5118110236220472"/>
  <pageSetup horizontalDpi="1200" verticalDpi="1200" orientation="landscape" paperSize="9" r:id="rId2"/>
  <rowBreaks count="3" manualBreakCount="3">
    <brk id="16" max="255" man="1"/>
    <brk id="43" max="255" man="1"/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tabSelected="1" workbookViewId="0" topLeftCell="A1">
      <selection activeCell="C1" sqref="C1"/>
    </sheetView>
  </sheetViews>
  <sheetFormatPr defaultColWidth="9.00390625" defaultRowHeight="16.5"/>
  <cols>
    <col min="1" max="1" width="4.625" style="2" customWidth="1"/>
    <col min="2" max="2" width="7.125" style="2" customWidth="1"/>
    <col min="3" max="3" width="15.00390625" style="2" customWidth="1"/>
    <col min="4" max="4" width="5.75390625" style="2" customWidth="1"/>
    <col min="5" max="5" width="6.125" style="2" customWidth="1"/>
    <col min="6" max="6" width="15.00390625" style="2" customWidth="1"/>
    <col min="7" max="7" width="16.00390625" style="14" customWidth="1"/>
    <col min="8" max="8" width="6.125" style="2" customWidth="1"/>
    <col min="9" max="9" width="10.375" style="2" customWidth="1"/>
    <col min="10" max="10" width="6.125" style="2" customWidth="1"/>
    <col min="11" max="11" width="11.25390625" style="2" customWidth="1"/>
    <col min="12" max="12" width="12.25390625" style="1" customWidth="1"/>
    <col min="13" max="13" width="6.125" style="2" customWidth="1"/>
    <col min="14" max="14" width="9.00390625" style="2" customWidth="1"/>
    <col min="15" max="16" width="9.50390625" style="2" bestFit="1" customWidth="1"/>
    <col min="17" max="16384" width="9.00390625" style="2" customWidth="1"/>
  </cols>
  <sheetData>
    <row r="1" spans="3:13" s="24" customFormat="1" ht="57.75" customHeight="1">
      <c r="C1" s="48" t="s">
        <v>68</v>
      </c>
      <c r="D1" s="49"/>
      <c r="E1" s="49"/>
      <c r="F1" s="49"/>
      <c r="G1" s="49"/>
      <c r="H1" s="49"/>
      <c r="I1" s="49"/>
      <c r="J1" s="49"/>
      <c r="K1" s="49"/>
      <c r="L1" s="49"/>
      <c r="M1" s="47"/>
    </row>
    <row r="2" spans="3:16" s="24" customFormat="1" ht="21" customHeight="1">
      <c r="C2" s="50" t="s">
        <v>15</v>
      </c>
      <c r="D2" s="169" t="s">
        <v>49</v>
      </c>
      <c r="E2" s="134"/>
      <c r="F2" s="171" t="s">
        <v>8</v>
      </c>
      <c r="G2" s="173" t="s">
        <v>75</v>
      </c>
      <c r="H2" s="174"/>
      <c r="I2" s="173" t="s">
        <v>76</v>
      </c>
      <c r="J2" s="175"/>
      <c r="K2" s="176" t="s">
        <v>52</v>
      </c>
      <c r="L2" s="167" t="s">
        <v>86</v>
      </c>
      <c r="M2" s="168"/>
      <c r="N2" s="23"/>
      <c r="O2" s="23"/>
      <c r="P2" s="23"/>
    </row>
    <row r="3" spans="3:16" s="24" customFormat="1" ht="21" customHeight="1">
      <c r="C3" s="45" t="s">
        <v>14</v>
      </c>
      <c r="D3" s="170"/>
      <c r="E3" s="26" t="s">
        <v>9</v>
      </c>
      <c r="F3" s="172"/>
      <c r="G3" s="25" t="s">
        <v>82</v>
      </c>
      <c r="H3" s="26" t="s">
        <v>9</v>
      </c>
      <c r="I3" s="27" t="s">
        <v>10</v>
      </c>
      <c r="J3" s="26" t="s">
        <v>9</v>
      </c>
      <c r="K3" s="177"/>
      <c r="L3" s="28" t="s">
        <v>83</v>
      </c>
      <c r="M3" s="26" t="s">
        <v>9</v>
      </c>
      <c r="N3" s="23"/>
      <c r="O3" s="23"/>
      <c r="P3" s="23"/>
    </row>
    <row r="4" spans="3:16" s="98" customFormat="1" ht="33" customHeight="1" hidden="1">
      <c r="C4" s="108" t="s">
        <v>18</v>
      </c>
      <c r="D4" s="92">
        <v>7</v>
      </c>
      <c r="E4" s="69"/>
      <c r="F4" s="109" t="s">
        <v>19</v>
      </c>
      <c r="G4" s="110">
        <v>9655</v>
      </c>
      <c r="H4" s="69"/>
      <c r="I4" s="111">
        <v>11.97</v>
      </c>
      <c r="J4" s="69"/>
      <c r="K4" s="42">
        <v>365</v>
      </c>
      <c r="L4" s="112">
        <v>294.97</v>
      </c>
      <c r="M4" s="69"/>
      <c r="N4" s="97"/>
      <c r="O4" s="97"/>
      <c r="P4" s="97"/>
    </row>
    <row r="5" spans="3:16" s="98" customFormat="1" ht="33" customHeight="1" hidden="1">
      <c r="C5" s="113" t="s">
        <v>33</v>
      </c>
      <c r="D5" s="92">
        <v>10</v>
      </c>
      <c r="E5" s="87"/>
      <c r="F5" s="106" t="s">
        <v>19</v>
      </c>
      <c r="G5" s="93">
        <v>13822</v>
      </c>
      <c r="H5" s="87"/>
      <c r="I5" s="95">
        <v>12.55</v>
      </c>
      <c r="J5" s="87"/>
      <c r="K5" s="42">
        <v>361</v>
      </c>
      <c r="L5" s="96">
        <v>289.59</v>
      </c>
      <c r="M5" s="87"/>
      <c r="N5" s="97"/>
      <c r="O5" s="97"/>
      <c r="P5" s="97"/>
    </row>
    <row r="6" spans="3:16" s="98" customFormat="1" ht="33" customHeight="1" hidden="1">
      <c r="C6" s="113" t="s">
        <v>34</v>
      </c>
      <c r="D6" s="92">
        <v>20</v>
      </c>
      <c r="E6" s="87"/>
      <c r="F6" s="106" t="s">
        <v>19</v>
      </c>
      <c r="G6" s="93">
        <v>25372</v>
      </c>
      <c r="H6" s="87"/>
      <c r="I6" s="95">
        <v>19.77</v>
      </c>
      <c r="J6" s="87"/>
      <c r="K6" s="42">
        <v>365</v>
      </c>
      <c r="L6" s="96">
        <v>496.69</v>
      </c>
      <c r="M6" s="87"/>
      <c r="N6" s="97"/>
      <c r="O6" s="97"/>
      <c r="P6" s="97"/>
    </row>
    <row r="7" spans="3:16" s="98" customFormat="1" ht="30.75" customHeight="1" hidden="1">
      <c r="C7" s="113" t="s">
        <v>59</v>
      </c>
      <c r="D7" s="92">
        <v>20</v>
      </c>
      <c r="E7" s="87"/>
      <c r="F7" s="106" t="s">
        <v>19</v>
      </c>
      <c r="G7" s="93">
        <v>25640</v>
      </c>
      <c r="H7" s="87"/>
      <c r="I7" s="95">
        <v>20.18</v>
      </c>
      <c r="J7" s="87"/>
      <c r="K7" s="42">
        <v>365</v>
      </c>
      <c r="L7" s="96">
        <v>477.61</v>
      </c>
      <c r="M7" s="87"/>
      <c r="N7" s="97"/>
      <c r="O7" s="97"/>
      <c r="P7" s="97"/>
    </row>
    <row r="8" spans="3:16" s="98" customFormat="1" ht="30.75" customHeight="1">
      <c r="C8" s="113" t="s">
        <v>69</v>
      </c>
      <c r="D8" s="92">
        <v>20</v>
      </c>
      <c r="E8" s="87"/>
      <c r="F8" s="106" t="s">
        <v>19</v>
      </c>
      <c r="G8" s="93">
        <v>25640</v>
      </c>
      <c r="H8" s="87"/>
      <c r="I8" s="95">
        <v>20.39</v>
      </c>
      <c r="J8" s="87"/>
      <c r="K8" s="42">
        <v>365</v>
      </c>
      <c r="L8" s="96">
        <v>618.74</v>
      </c>
      <c r="M8" s="87"/>
      <c r="N8" s="97"/>
      <c r="O8" s="97"/>
      <c r="P8" s="97"/>
    </row>
    <row r="9" spans="3:16" s="98" customFormat="1" ht="30.75" customHeight="1">
      <c r="C9" s="113" t="s">
        <v>80</v>
      </c>
      <c r="D9" s="92">
        <v>20</v>
      </c>
      <c r="E9" s="87"/>
      <c r="F9" s="106" t="s">
        <v>19</v>
      </c>
      <c r="G9" s="93">
        <v>25640</v>
      </c>
      <c r="H9" s="87"/>
      <c r="I9" s="95">
        <v>20.39</v>
      </c>
      <c r="J9" s="87"/>
      <c r="K9" s="42">
        <v>365</v>
      </c>
      <c r="L9" s="96">
        <v>603.38</v>
      </c>
      <c r="M9" s="87"/>
      <c r="N9" s="97"/>
      <c r="O9" s="97"/>
      <c r="P9" s="97"/>
    </row>
    <row r="10" spans="3:16" s="98" customFormat="1" ht="30.75" customHeight="1">
      <c r="C10" s="113" t="s">
        <v>87</v>
      </c>
      <c r="D10" s="92">
        <v>20</v>
      </c>
      <c r="E10" s="87"/>
      <c r="F10" s="106" t="s">
        <v>19</v>
      </c>
      <c r="G10" s="93">
        <v>25640</v>
      </c>
      <c r="H10" s="87"/>
      <c r="I10" s="95">
        <v>20.39</v>
      </c>
      <c r="J10" s="87"/>
      <c r="K10" s="42">
        <v>366</v>
      </c>
      <c r="L10" s="96">
        <v>480.69</v>
      </c>
      <c r="M10" s="87"/>
      <c r="N10" s="97"/>
      <c r="O10" s="97"/>
      <c r="P10" s="97"/>
    </row>
    <row r="11" spans="3:16" s="98" customFormat="1" ht="30.75" customHeight="1">
      <c r="C11" s="113" t="s">
        <v>95</v>
      </c>
      <c r="D11" s="92">
        <v>20</v>
      </c>
      <c r="E11" s="114"/>
      <c r="F11" s="106" t="s">
        <v>19</v>
      </c>
      <c r="G11" s="93">
        <v>25640</v>
      </c>
      <c r="H11" s="114"/>
      <c r="I11" s="95">
        <v>20.39</v>
      </c>
      <c r="J11" s="114"/>
      <c r="K11" s="42">
        <v>365</v>
      </c>
      <c r="L11" s="95">
        <v>397.8</v>
      </c>
      <c r="M11" s="114"/>
      <c r="N11" s="97"/>
      <c r="O11" s="97"/>
      <c r="P11" s="97"/>
    </row>
    <row r="12" spans="3:16" s="98" customFormat="1" ht="30.75" customHeight="1">
      <c r="C12" s="113" t="s">
        <v>99</v>
      </c>
      <c r="D12" s="92">
        <v>22</v>
      </c>
      <c r="E12" s="114"/>
      <c r="F12" s="106" t="s">
        <v>19</v>
      </c>
      <c r="G12" s="93">
        <f>G14+G17+G30+G33</f>
        <v>32390</v>
      </c>
      <c r="H12" s="114"/>
      <c r="I12" s="95">
        <f>I14+I17+I30+I33</f>
        <v>28.33</v>
      </c>
      <c r="J12" s="114"/>
      <c r="K12" s="42">
        <v>365</v>
      </c>
      <c r="L12" s="95">
        <f>L14+L17+L30+L33</f>
        <v>635.7399999999999</v>
      </c>
      <c r="M12" s="114"/>
      <c r="N12" s="97"/>
      <c r="O12" s="97"/>
      <c r="P12" s="97"/>
    </row>
    <row r="13" spans="3:16" s="98" customFormat="1" ht="15" customHeight="1">
      <c r="C13" s="113"/>
      <c r="D13" s="92"/>
      <c r="E13" s="114"/>
      <c r="F13" s="106"/>
      <c r="G13" s="93"/>
      <c r="H13" s="114"/>
      <c r="I13" s="95"/>
      <c r="J13" s="114"/>
      <c r="K13" s="42"/>
      <c r="L13" s="95"/>
      <c r="M13" s="114"/>
      <c r="N13" s="97"/>
      <c r="O13" s="97"/>
      <c r="P13" s="97"/>
    </row>
    <row r="14" spans="3:17" s="98" customFormat="1" ht="30.75" customHeight="1">
      <c r="C14" s="130" t="s">
        <v>48</v>
      </c>
      <c r="D14" s="92">
        <v>2</v>
      </c>
      <c r="E14" s="94">
        <v>3</v>
      </c>
      <c r="F14" s="107" t="s">
        <v>11</v>
      </c>
      <c r="G14" s="93">
        <f>SUM(G15:G16)</f>
        <v>2260</v>
      </c>
      <c r="H14" s="94">
        <v>4</v>
      </c>
      <c r="I14" s="95">
        <f>SUM(I15:I16)</f>
        <v>2.06</v>
      </c>
      <c r="J14" s="94">
        <v>4</v>
      </c>
      <c r="K14" s="42">
        <v>210</v>
      </c>
      <c r="L14" s="95">
        <v>28.93</v>
      </c>
      <c r="M14" s="94">
        <v>3</v>
      </c>
      <c r="N14" s="163">
        <f>D14/$D$12*100</f>
        <v>9.090909090909092</v>
      </c>
      <c r="O14" s="163">
        <f>G14/$G$12*100</f>
        <v>6.977462179685088</v>
      </c>
      <c r="P14" s="163">
        <f>I14/$I$12*100</f>
        <v>7.271443699258737</v>
      </c>
      <c r="Q14" s="163">
        <f>L14/L12*100</f>
        <v>4.550602447541449</v>
      </c>
    </row>
    <row r="15" spans="3:17" s="24" customFormat="1" ht="15.75" customHeight="1" hidden="1">
      <c r="C15" s="31"/>
      <c r="D15" s="63" t="s">
        <v>51</v>
      </c>
      <c r="E15" s="43">
        <v>0</v>
      </c>
      <c r="F15" s="32" t="s">
        <v>11</v>
      </c>
      <c r="G15" s="46">
        <v>1130</v>
      </c>
      <c r="H15" s="43">
        <v>0</v>
      </c>
      <c r="I15" s="30">
        <v>2.06</v>
      </c>
      <c r="J15" s="43">
        <v>0</v>
      </c>
      <c r="K15" s="135">
        <v>210</v>
      </c>
      <c r="L15" s="76"/>
      <c r="M15" s="43">
        <v>0</v>
      </c>
      <c r="N15" s="163"/>
      <c r="O15" s="163">
        <f aca="true" t="shared" si="0" ref="O15:O33">G15/$G$12*100</f>
        <v>3.488731089842544</v>
      </c>
      <c r="P15" s="163">
        <f aca="true" t="shared" si="1" ref="P15:P33">I15/$I$12*100</f>
        <v>7.271443699258737</v>
      </c>
      <c r="Q15" s="164"/>
    </row>
    <row r="16" spans="3:17" s="24" customFormat="1" ht="15.75" customHeight="1" hidden="1">
      <c r="C16" s="31"/>
      <c r="D16" s="63" t="s">
        <v>51</v>
      </c>
      <c r="E16" s="43">
        <v>0</v>
      </c>
      <c r="F16" s="32" t="s">
        <v>11</v>
      </c>
      <c r="G16" s="46">
        <v>1130</v>
      </c>
      <c r="H16" s="43">
        <v>0</v>
      </c>
      <c r="I16" s="29">
        <v>0</v>
      </c>
      <c r="J16" s="43">
        <v>0</v>
      </c>
      <c r="K16" s="135">
        <v>162</v>
      </c>
      <c r="L16" s="76"/>
      <c r="M16" s="43">
        <v>0</v>
      </c>
      <c r="N16" s="163"/>
      <c r="O16" s="163">
        <f t="shared" si="0"/>
        <v>3.488731089842544</v>
      </c>
      <c r="P16" s="163">
        <f t="shared" si="1"/>
        <v>0</v>
      </c>
      <c r="Q16" s="164"/>
    </row>
    <row r="17" spans="3:17" s="98" customFormat="1" ht="30.75" customHeight="1">
      <c r="C17" s="130" t="s">
        <v>112</v>
      </c>
      <c r="D17" s="92">
        <v>12</v>
      </c>
      <c r="E17" s="94">
        <v>1</v>
      </c>
      <c r="F17" s="106" t="s">
        <v>19</v>
      </c>
      <c r="G17" s="93">
        <f>SUM(G18:G29)</f>
        <v>24380</v>
      </c>
      <c r="H17" s="94">
        <v>1</v>
      </c>
      <c r="I17" s="95">
        <f>SUM(I18:I29)</f>
        <v>14.240000000000002</v>
      </c>
      <c r="J17" s="94">
        <v>1</v>
      </c>
      <c r="K17" s="42">
        <v>365</v>
      </c>
      <c r="L17" s="95">
        <f>SUM(L18:L29)</f>
        <v>537.05</v>
      </c>
      <c r="M17" s="94">
        <v>1</v>
      </c>
      <c r="N17" s="163">
        <f>D17/$D$12*100</f>
        <v>54.54545454545454</v>
      </c>
      <c r="O17" s="163">
        <f t="shared" si="0"/>
        <v>75.27014510651435</v>
      </c>
      <c r="P17" s="163">
        <f t="shared" si="1"/>
        <v>50.264737027885644</v>
      </c>
      <c r="Q17" s="163">
        <f>L17/L12*100</f>
        <v>84.4763582596659</v>
      </c>
    </row>
    <row r="18" spans="3:17" s="24" customFormat="1" ht="15.75" customHeight="1" hidden="1">
      <c r="C18" s="31"/>
      <c r="D18" s="83" t="s">
        <v>17</v>
      </c>
      <c r="E18" s="43">
        <v>0</v>
      </c>
      <c r="F18" s="106" t="s">
        <v>19</v>
      </c>
      <c r="G18" s="78">
        <v>7000</v>
      </c>
      <c r="H18" s="43">
        <v>0</v>
      </c>
      <c r="I18" s="79">
        <v>4</v>
      </c>
      <c r="J18" s="43">
        <v>0</v>
      </c>
      <c r="K18" s="119">
        <v>122</v>
      </c>
      <c r="L18" s="143">
        <v>52.27</v>
      </c>
      <c r="M18" s="43">
        <v>0</v>
      </c>
      <c r="N18" s="163"/>
      <c r="O18" s="163">
        <f t="shared" si="0"/>
        <v>21.611608521148504</v>
      </c>
      <c r="P18" s="163">
        <f t="shared" si="1"/>
        <v>14.119308153900459</v>
      </c>
      <c r="Q18" s="164"/>
    </row>
    <row r="19" spans="3:17" s="24" customFormat="1" ht="15.75" customHeight="1" hidden="1">
      <c r="C19" s="31"/>
      <c r="D19" s="83" t="s">
        <v>17</v>
      </c>
      <c r="E19" s="43">
        <v>0</v>
      </c>
      <c r="F19" s="106" t="s">
        <v>19</v>
      </c>
      <c r="G19" s="78">
        <v>600</v>
      </c>
      <c r="H19" s="43">
        <v>0</v>
      </c>
      <c r="I19" s="79">
        <v>0.82</v>
      </c>
      <c r="J19" s="43">
        <v>0</v>
      </c>
      <c r="K19" s="123">
        <v>320</v>
      </c>
      <c r="L19" s="143">
        <v>7.04</v>
      </c>
      <c r="M19" s="43">
        <v>0</v>
      </c>
      <c r="N19" s="163"/>
      <c r="O19" s="163">
        <f t="shared" si="0"/>
        <v>1.8524235875270145</v>
      </c>
      <c r="P19" s="163">
        <f t="shared" si="1"/>
        <v>2.8944581715495943</v>
      </c>
      <c r="Q19" s="164"/>
    </row>
    <row r="20" spans="3:17" s="24" customFormat="1" ht="15.75" customHeight="1" hidden="1">
      <c r="C20" s="31"/>
      <c r="D20" s="83" t="s">
        <v>21</v>
      </c>
      <c r="E20" s="43">
        <v>0</v>
      </c>
      <c r="F20" s="106" t="s">
        <v>19</v>
      </c>
      <c r="G20" s="78">
        <v>1000</v>
      </c>
      <c r="H20" s="43">
        <v>0</v>
      </c>
      <c r="I20" s="79">
        <v>0.64</v>
      </c>
      <c r="J20" s="43">
        <v>0</v>
      </c>
      <c r="K20" s="123">
        <v>322</v>
      </c>
      <c r="L20" s="143">
        <v>10.18</v>
      </c>
      <c r="M20" s="43">
        <v>0</v>
      </c>
      <c r="N20" s="163"/>
      <c r="O20" s="163">
        <f t="shared" si="0"/>
        <v>3.0873726458783572</v>
      </c>
      <c r="P20" s="163">
        <f t="shared" si="1"/>
        <v>2.259089304624074</v>
      </c>
      <c r="Q20" s="164"/>
    </row>
    <row r="21" spans="3:17" s="24" customFormat="1" ht="15.75" customHeight="1" hidden="1">
      <c r="C21" s="31"/>
      <c r="D21" s="83" t="s">
        <v>40</v>
      </c>
      <c r="E21" s="43">
        <v>0</v>
      </c>
      <c r="F21" s="106" t="s">
        <v>19</v>
      </c>
      <c r="G21" s="78">
        <v>1200</v>
      </c>
      <c r="H21" s="43">
        <v>0</v>
      </c>
      <c r="I21" s="79">
        <v>0.36</v>
      </c>
      <c r="J21" s="43">
        <v>0</v>
      </c>
      <c r="K21" s="123">
        <v>365</v>
      </c>
      <c r="L21" s="143">
        <v>41.26</v>
      </c>
      <c r="M21" s="43">
        <v>0</v>
      </c>
      <c r="N21" s="163"/>
      <c r="O21" s="163">
        <f t="shared" si="0"/>
        <v>3.704847175054029</v>
      </c>
      <c r="P21" s="163">
        <f t="shared" si="1"/>
        <v>1.2707377338510413</v>
      </c>
      <c r="Q21" s="164"/>
    </row>
    <row r="22" spans="3:17" s="24" customFormat="1" ht="15.75" customHeight="1" hidden="1">
      <c r="C22" s="31"/>
      <c r="D22" s="83" t="s">
        <v>40</v>
      </c>
      <c r="E22" s="43">
        <v>0</v>
      </c>
      <c r="F22" s="106" t="s">
        <v>19</v>
      </c>
      <c r="G22" s="78">
        <v>1200</v>
      </c>
      <c r="H22" s="43">
        <v>0</v>
      </c>
      <c r="I22" s="79">
        <v>0.36</v>
      </c>
      <c r="J22" s="43">
        <v>0</v>
      </c>
      <c r="K22" s="123">
        <v>364</v>
      </c>
      <c r="L22" s="143">
        <v>20.02</v>
      </c>
      <c r="M22" s="43">
        <v>0</v>
      </c>
      <c r="N22" s="163"/>
      <c r="O22" s="163">
        <f t="shared" si="0"/>
        <v>3.704847175054029</v>
      </c>
      <c r="P22" s="163">
        <f t="shared" si="1"/>
        <v>1.2707377338510413</v>
      </c>
      <c r="Q22" s="164"/>
    </row>
    <row r="23" spans="3:17" s="24" customFormat="1" ht="15.75" customHeight="1" hidden="1">
      <c r="C23" s="31"/>
      <c r="D23" s="83" t="s">
        <v>40</v>
      </c>
      <c r="E23" s="43">
        <v>0</v>
      </c>
      <c r="F23" s="106" t="s">
        <v>19</v>
      </c>
      <c r="G23" s="78">
        <v>200</v>
      </c>
      <c r="H23" s="43">
        <v>0</v>
      </c>
      <c r="I23" s="79">
        <v>0.24</v>
      </c>
      <c r="J23" s="43">
        <v>0</v>
      </c>
      <c r="K23" s="123">
        <v>365</v>
      </c>
      <c r="L23" s="143">
        <v>6.4</v>
      </c>
      <c r="M23" s="43">
        <v>0</v>
      </c>
      <c r="N23" s="163"/>
      <c r="O23" s="163">
        <f t="shared" si="0"/>
        <v>0.6174745291756715</v>
      </c>
      <c r="P23" s="163">
        <f t="shared" si="1"/>
        <v>0.8471584892340276</v>
      </c>
      <c r="Q23" s="164"/>
    </row>
    <row r="24" spans="3:17" s="24" customFormat="1" ht="15.75" customHeight="1" hidden="1">
      <c r="C24" s="31"/>
      <c r="D24" s="83" t="s">
        <v>40</v>
      </c>
      <c r="E24" s="43">
        <v>0</v>
      </c>
      <c r="F24" s="106" t="s">
        <v>19</v>
      </c>
      <c r="G24" s="78">
        <v>100</v>
      </c>
      <c r="H24" s="43">
        <v>0</v>
      </c>
      <c r="I24" s="79">
        <v>0.12</v>
      </c>
      <c r="J24" s="43">
        <v>0</v>
      </c>
      <c r="K24" s="123">
        <v>365</v>
      </c>
      <c r="L24" s="143">
        <v>3.2</v>
      </c>
      <c r="M24" s="43">
        <v>0</v>
      </c>
      <c r="N24" s="163"/>
      <c r="O24" s="163">
        <f t="shared" si="0"/>
        <v>0.30873726458783574</v>
      </c>
      <c r="P24" s="163">
        <f t="shared" si="1"/>
        <v>0.4235792446170138</v>
      </c>
      <c r="Q24" s="164"/>
    </row>
    <row r="25" spans="3:17" s="24" customFormat="1" ht="15.75" customHeight="1" hidden="1">
      <c r="C25" s="31"/>
      <c r="D25" s="83" t="s">
        <v>40</v>
      </c>
      <c r="E25" s="43">
        <v>0</v>
      </c>
      <c r="F25" s="106" t="s">
        <v>19</v>
      </c>
      <c r="G25" s="78">
        <v>400</v>
      </c>
      <c r="H25" s="43">
        <v>0</v>
      </c>
      <c r="I25" s="79">
        <v>0.42</v>
      </c>
      <c r="J25" s="43">
        <v>0</v>
      </c>
      <c r="K25" s="123">
        <v>104</v>
      </c>
      <c r="L25" s="143">
        <v>2.66</v>
      </c>
      <c r="M25" s="43">
        <v>0</v>
      </c>
      <c r="N25" s="163"/>
      <c r="O25" s="163">
        <f t="shared" si="0"/>
        <v>1.234949058351343</v>
      </c>
      <c r="P25" s="163">
        <f t="shared" si="1"/>
        <v>1.4825273561595482</v>
      </c>
      <c r="Q25" s="164"/>
    </row>
    <row r="26" spans="3:17" s="24" customFormat="1" ht="15.75" customHeight="1" hidden="1">
      <c r="C26" s="31"/>
      <c r="D26" s="83" t="s">
        <v>33</v>
      </c>
      <c r="E26" s="43">
        <v>0</v>
      </c>
      <c r="F26" s="106" t="s">
        <v>19</v>
      </c>
      <c r="G26" s="78">
        <v>4000</v>
      </c>
      <c r="H26" s="43">
        <v>0</v>
      </c>
      <c r="I26" s="79">
        <v>2.9</v>
      </c>
      <c r="J26" s="43">
        <v>0</v>
      </c>
      <c r="K26" s="123">
        <v>365</v>
      </c>
      <c r="L26" s="143">
        <v>82.07</v>
      </c>
      <c r="M26" s="43">
        <v>0</v>
      </c>
      <c r="N26" s="163"/>
      <c r="O26" s="163">
        <f t="shared" si="0"/>
        <v>12.349490583513429</v>
      </c>
      <c r="P26" s="163">
        <f t="shared" si="1"/>
        <v>10.236498411577832</v>
      </c>
      <c r="Q26" s="164"/>
    </row>
    <row r="27" spans="3:17" s="24" customFormat="1" ht="15.75" customHeight="1" hidden="1">
      <c r="C27" s="31"/>
      <c r="D27" s="83" t="s">
        <v>34</v>
      </c>
      <c r="E27" s="43">
        <v>0</v>
      </c>
      <c r="F27" s="106" t="s">
        <v>19</v>
      </c>
      <c r="G27" s="78">
        <v>3000</v>
      </c>
      <c r="H27" s="43">
        <v>0</v>
      </c>
      <c r="I27" s="79">
        <v>0.82</v>
      </c>
      <c r="J27" s="43">
        <v>0</v>
      </c>
      <c r="K27" s="123">
        <v>365</v>
      </c>
      <c r="L27" s="136">
        <v>111.57</v>
      </c>
      <c r="M27" s="43">
        <v>0</v>
      </c>
      <c r="N27" s="163"/>
      <c r="O27" s="163">
        <f t="shared" si="0"/>
        <v>9.262117937635072</v>
      </c>
      <c r="P27" s="163">
        <f t="shared" si="1"/>
        <v>2.8944581715495943</v>
      </c>
      <c r="Q27" s="164"/>
    </row>
    <row r="28" spans="3:17" s="24" customFormat="1" ht="15.75" customHeight="1" hidden="1">
      <c r="C28" s="31"/>
      <c r="D28" s="83" t="s">
        <v>41</v>
      </c>
      <c r="E28" s="43">
        <v>0</v>
      </c>
      <c r="F28" s="106" t="s">
        <v>19</v>
      </c>
      <c r="G28" s="78">
        <v>180</v>
      </c>
      <c r="H28" s="43">
        <v>0</v>
      </c>
      <c r="I28" s="101">
        <v>0.06</v>
      </c>
      <c r="J28" s="43">
        <v>0</v>
      </c>
      <c r="K28" s="123">
        <v>23</v>
      </c>
      <c r="L28" s="136">
        <v>0.18</v>
      </c>
      <c r="M28" s="43">
        <v>0</v>
      </c>
      <c r="N28" s="163"/>
      <c r="O28" s="163">
        <f t="shared" si="0"/>
        <v>0.5557270762581044</v>
      </c>
      <c r="P28" s="163">
        <f t="shared" si="1"/>
        <v>0.2117896223085069</v>
      </c>
      <c r="Q28" s="164"/>
    </row>
    <row r="29" spans="3:17" s="24" customFormat="1" ht="15.75" customHeight="1" hidden="1">
      <c r="C29" s="31"/>
      <c r="D29" s="83" t="s">
        <v>98</v>
      </c>
      <c r="E29" s="43">
        <v>0</v>
      </c>
      <c r="F29" s="106" t="s">
        <v>19</v>
      </c>
      <c r="G29" s="78">
        <v>5500</v>
      </c>
      <c r="H29" s="43">
        <v>0</v>
      </c>
      <c r="I29" s="101">
        <v>3.5</v>
      </c>
      <c r="J29" s="43">
        <v>0</v>
      </c>
      <c r="K29" s="123">
        <v>364</v>
      </c>
      <c r="L29" s="136">
        <v>200.2</v>
      </c>
      <c r="M29" s="43">
        <v>0</v>
      </c>
      <c r="N29" s="163"/>
      <c r="O29" s="163">
        <f>G29/$G$12*100</f>
        <v>16.980549552330967</v>
      </c>
      <c r="P29" s="163">
        <f>I29/$I$12*100</f>
        <v>12.354394634662903</v>
      </c>
      <c r="Q29" s="164"/>
    </row>
    <row r="30" spans="3:17" s="98" customFormat="1" ht="30.75" customHeight="1">
      <c r="C30" s="130" t="s">
        <v>113</v>
      </c>
      <c r="D30" s="92">
        <v>2</v>
      </c>
      <c r="E30" s="94">
        <v>3</v>
      </c>
      <c r="F30" s="106" t="s">
        <v>19</v>
      </c>
      <c r="G30" s="93">
        <f>SUM(G31:G32)</f>
        <v>2300</v>
      </c>
      <c r="H30" s="94">
        <v>3</v>
      </c>
      <c r="I30" s="95">
        <f>SUM(I31:I32)</f>
        <v>2.67</v>
      </c>
      <c r="J30" s="94">
        <v>3</v>
      </c>
      <c r="K30" s="42">
        <v>341</v>
      </c>
      <c r="L30" s="95">
        <f>SUM(L31:L32)</f>
        <v>22.63</v>
      </c>
      <c r="M30" s="94">
        <v>4</v>
      </c>
      <c r="N30" s="163">
        <f>D30/$D$12*100</f>
        <v>9.090909090909092</v>
      </c>
      <c r="O30" s="163">
        <f t="shared" si="0"/>
        <v>7.100957085520222</v>
      </c>
      <c r="P30" s="163">
        <f t="shared" si="1"/>
        <v>9.424638192728557</v>
      </c>
      <c r="Q30" s="163">
        <f>L30/L12*100</f>
        <v>3.5596312958127543</v>
      </c>
    </row>
    <row r="31" spans="3:17" s="24" customFormat="1" ht="15.75" customHeight="1" hidden="1">
      <c r="C31" s="31"/>
      <c r="D31" s="63" t="s">
        <v>21</v>
      </c>
      <c r="E31" s="43">
        <v>0</v>
      </c>
      <c r="F31" s="33" t="s">
        <v>12</v>
      </c>
      <c r="G31" s="46">
        <v>2000</v>
      </c>
      <c r="H31" s="43">
        <v>0</v>
      </c>
      <c r="I31" s="76">
        <v>1.94</v>
      </c>
      <c r="J31" s="43">
        <v>0</v>
      </c>
      <c r="K31" s="73">
        <v>341</v>
      </c>
      <c r="L31" s="54">
        <v>22.63</v>
      </c>
      <c r="M31" s="43">
        <v>0</v>
      </c>
      <c r="N31" s="163"/>
      <c r="O31" s="163">
        <f t="shared" si="0"/>
        <v>6.1747452917567145</v>
      </c>
      <c r="P31" s="163">
        <f t="shared" si="1"/>
        <v>6.847864454641722</v>
      </c>
      <c r="Q31" s="164"/>
    </row>
    <row r="32" spans="3:17" s="24" customFormat="1" ht="15.75" customHeight="1" hidden="1">
      <c r="C32" s="31"/>
      <c r="D32" s="71" t="s">
        <v>18</v>
      </c>
      <c r="E32" s="43"/>
      <c r="F32" s="106" t="s">
        <v>19</v>
      </c>
      <c r="G32" s="64">
        <v>300</v>
      </c>
      <c r="H32" s="43"/>
      <c r="I32" s="76">
        <v>0.73</v>
      </c>
      <c r="J32" s="70">
        <v>0</v>
      </c>
      <c r="K32" s="137">
        <v>0</v>
      </c>
      <c r="L32" s="137">
        <v>0</v>
      </c>
      <c r="M32" s="43"/>
      <c r="N32" s="163"/>
      <c r="O32" s="163">
        <f t="shared" si="0"/>
        <v>0.9262117937635073</v>
      </c>
      <c r="P32" s="163">
        <f t="shared" si="1"/>
        <v>2.576773738086834</v>
      </c>
      <c r="Q32" s="164"/>
    </row>
    <row r="33" spans="3:17" s="98" customFormat="1" ht="30.75" customHeight="1">
      <c r="C33" s="131" t="s">
        <v>114</v>
      </c>
      <c r="D33" s="102">
        <v>6</v>
      </c>
      <c r="E33" s="104">
        <v>2</v>
      </c>
      <c r="F33" s="35" t="s">
        <v>12</v>
      </c>
      <c r="G33" s="103">
        <f>SUM(G34:G39)</f>
        <v>3450</v>
      </c>
      <c r="H33" s="104">
        <v>2</v>
      </c>
      <c r="I33" s="81">
        <f>SUM(I34:I39)</f>
        <v>9.36</v>
      </c>
      <c r="J33" s="104">
        <v>2</v>
      </c>
      <c r="K33" s="132">
        <v>348</v>
      </c>
      <c r="L33" s="105">
        <f>SUM(L34:L39)</f>
        <v>47.129999999999995</v>
      </c>
      <c r="M33" s="104">
        <v>2</v>
      </c>
      <c r="N33" s="163">
        <f>D33/$D$12*100</f>
        <v>27.27272727272727</v>
      </c>
      <c r="O33" s="163">
        <f t="shared" si="0"/>
        <v>10.651435628280334</v>
      </c>
      <c r="P33" s="163">
        <f t="shared" si="1"/>
        <v>33.03918108012707</v>
      </c>
      <c r="Q33" s="163">
        <f>L33/L12*100</f>
        <v>7.413407996979898</v>
      </c>
    </row>
    <row r="34" spans="3:16" s="24" customFormat="1" ht="16.5" customHeight="1" hidden="1">
      <c r="C34" s="31"/>
      <c r="D34" s="10" t="s">
        <v>64</v>
      </c>
      <c r="E34" s="10"/>
      <c r="F34" s="33" t="s">
        <v>12</v>
      </c>
      <c r="G34" s="46">
        <v>500</v>
      </c>
      <c r="H34" s="43">
        <v>0</v>
      </c>
      <c r="I34" s="76">
        <v>0.69</v>
      </c>
      <c r="J34" s="99">
        <v>0</v>
      </c>
      <c r="K34" s="144">
        <v>0</v>
      </c>
      <c r="L34" s="145">
        <v>0</v>
      </c>
      <c r="M34" s="43">
        <v>0</v>
      </c>
      <c r="N34" s="23"/>
      <c r="O34" s="23"/>
      <c r="P34" s="23"/>
    </row>
    <row r="35" spans="3:16" s="24" customFormat="1" ht="15.75" customHeight="1" hidden="1">
      <c r="C35" s="31"/>
      <c r="D35" s="10" t="s">
        <v>65</v>
      </c>
      <c r="E35" s="10"/>
      <c r="F35" s="33" t="s">
        <v>12</v>
      </c>
      <c r="G35" s="46">
        <v>500</v>
      </c>
      <c r="H35" s="43">
        <v>0</v>
      </c>
      <c r="I35" s="76">
        <v>0.56</v>
      </c>
      <c r="J35" s="99">
        <v>0</v>
      </c>
      <c r="K35" s="146">
        <v>303</v>
      </c>
      <c r="L35" s="147">
        <v>11.87</v>
      </c>
      <c r="M35" s="43">
        <v>0</v>
      </c>
      <c r="N35" s="23"/>
      <c r="O35" s="23"/>
      <c r="P35" s="23"/>
    </row>
    <row r="36" spans="3:16" s="24" customFormat="1" ht="15.75" customHeight="1" hidden="1">
      <c r="C36" s="31"/>
      <c r="D36" s="10" t="s">
        <v>66</v>
      </c>
      <c r="E36" s="10"/>
      <c r="F36" s="33" t="s">
        <v>12</v>
      </c>
      <c r="G36" s="46">
        <v>500</v>
      </c>
      <c r="H36" s="43">
        <v>0</v>
      </c>
      <c r="I36" s="76">
        <v>1.02</v>
      </c>
      <c r="J36" s="99">
        <v>0</v>
      </c>
      <c r="K36" s="146">
        <v>302</v>
      </c>
      <c r="L36" s="147">
        <v>11.93</v>
      </c>
      <c r="M36" s="43">
        <v>0</v>
      </c>
      <c r="N36" s="23"/>
      <c r="O36" s="23"/>
      <c r="P36" s="23"/>
    </row>
    <row r="37" spans="3:16" s="24" customFormat="1" ht="15.75" customHeight="1" hidden="1">
      <c r="C37" s="31"/>
      <c r="D37" s="10" t="s">
        <v>66</v>
      </c>
      <c r="E37" s="10"/>
      <c r="F37" s="33" t="s">
        <v>12</v>
      </c>
      <c r="G37" s="46">
        <v>500</v>
      </c>
      <c r="H37" s="43">
        <v>0</v>
      </c>
      <c r="I37" s="76">
        <v>1.2</v>
      </c>
      <c r="J37" s="99">
        <v>0</v>
      </c>
      <c r="K37" s="146">
        <v>348</v>
      </c>
      <c r="L37" s="147">
        <v>13.36</v>
      </c>
      <c r="M37" s="43">
        <v>0</v>
      </c>
      <c r="N37" s="23"/>
      <c r="O37" s="23"/>
      <c r="P37" s="23"/>
    </row>
    <row r="38" spans="3:16" s="24" customFormat="1" ht="15.75" customHeight="1" hidden="1">
      <c r="C38" s="161"/>
      <c r="D38" s="10" t="s">
        <v>67</v>
      </c>
      <c r="E38" s="10"/>
      <c r="F38" s="162" t="s">
        <v>12</v>
      </c>
      <c r="G38" s="46">
        <v>500</v>
      </c>
      <c r="H38" s="43">
        <v>0</v>
      </c>
      <c r="I38" s="76">
        <v>1.05</v>
      </c>
      <c r="J38" s="99">
        <v>0</v>
      </c>
      <c r="K38" s="146">
        <v>276</v>
      </c>
      <c r="L38" s="147">
        <v>6.57</v>
      </c>
      <c r="M38" s="43">
        <v>0</v>
      </c>
      <c r="N38" s="23"/>
      <c r="O38" s="23"/>
      <c r="P38" s="23"/>
    </row>
    <row r="39" spans="3:16" s="24" customFormat="1" ht="15.75" customHeight="1" hidden="1">
      <c r="C39" s="34"/>
      <c r="D39" s="21" t="s">
        <v>67</v>
      </c>
      <c r="E39" s="21"/>
      <c r="F39" s="35" t="s">
        <v>12</v>
      </c>
      <c r="G39" s="72">
        <v>950</v>
      </c>
      <c r="H39" s="44">
        <v>0</v>
      </c>
      <c r="I39" s="75">
        <v>4.84</v>
      </c>
      <c r="J39" s="100">
        <v>0</v>
      </c>
      <c r="K39" s="146">
        <v>38</v>
      </c>
      <c r="L39" s="147">
        <v>3.4</v>
      </c>
      <c r="M39" s="44">
        <v>0</v>
      </c>
      <c r="N39" s="23"/>
      <c r="O39" s="23"/>
      <c r="P39" s="23"/>
    </row>
    <row r="40" spans="3:12" s="24" customFormat="1" ht="15" customHeight="1">
      <c r="C40" s="36" t="s">
        <v>13</v>
      </c>
      <c r="D40" s="37"/>
      <c r="E40" s="37"/>
      <c r="L40" s="23"/>
    </row>
    <row r="41" spans="3:8" s="23" customFormat="1" ht="15" customHeight="1">
      <c r="C41" s="38" t="s">
        <v>78</v>
      </c>
      <c r="D41" s="39"/>
      <c r="E41" s="39"/>
      <c r="F41" s="40"/>
      <c r="G41" s="41"/>
      <c r="H41" s="41"/>
    </row>
    <row r="42" ht="15" customHeight="1">
      <c r="C42" s="38" t="s">
        <v>79</v>
      </c>
    </row>
    <row r="43" ht="15" customHeight="1">
      <c r="C43" s="38" t="s">
        <v>116</v>
      </c>
    </row>
    <row r="44" ht="15" customHeight="1">
      <c r="C44" s="38" t="s">
        <v>115</v>
      </c>
    </row>
  </sheetData>
  <mergeCells count="6">
    <mergeCell ref="L2:M2"/>
    <mergeCell ref="D2:D3"/>
    <mergeCell ref="F2:F3"/>
    <mergeCell ref="G2:H2"/>
    <mergeCell ref="I2:J2"/>
    <mergeCell ref="K2:K3"/>
  </mergeCells>
  <printOptions verticalCentered="1"/>
  <pageMargins left="0.5905511811023623" right="0.7874015748031497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A120180</dc:creator>
  <cp:keywords/>
  <dc:description/>
  <cp:lastModifiedBy>WRA</cp:lastModifiedBy>
  <cp:lastPrinted>2011-05-05T03:54:45Z</cp:lastPrinted>
  <dcterms:created xsi:type="dcterms:W3CDTF">2003-06-25T03:53:47Z</dcterms:created>
  <dcterms:modified xsi:type="dcterms:W3CDTF">2011-05-11T06:00:41Z</dcterms:modified>
  <cp:category/>
  <cp:version/>
  <cp:contentType/>
  <cp:contentStatus/>
</cp:coreProperties>
</file>