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80" tabRatio="601" firstSheet="1" activeTab="7"/>
  </bookViews>
  <sheets>
    <sheet name="現有水庫水壩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北市" sheetId="19" r:id="rId19"/>
    <sheet name="高市" sheetId="20" r:id="rId20"/>
    <sheet name="金門縣" sheetId="21" r:id="rId21"/>
    <sheet name="連江縣" sheetId="22" r:id="rId22"/>
  </sheets>
  <definedNames>
    <definedName name="_xlnm.Print_Area" localSheetId="18">'北市'!$A$1:$K$22</definedName>
    <definedName name="_xlnm.Print_Area" localSheetId="16">'竹市'!$A$1:$K$26</definedName>
    <definedName name="_xlnm.Print_Area" localSheetId="2">'宜蘭'!$A$1:$K$26</definedName>
    <definedName name="_xlnm.Print_Area" localSheetId="13">'花蓮'!$A$1:$K$40</definedName>
    <definedName name="_xlnm.Print_Area" localSheetId="20">'金門縣'!$A$1:$K$50</definedName>
    <definedName name="_xlnm.Print_Area" localSheetId="7">'南投'!$A$1:$K$77</definedName>
    <definedName name="_xlnm.Print_Area" localSheetId="11">'屏東'!$A$1:$K$30</definedName>
    <definedName name="_xlnm.Print_Area" localSheetId="5">'苗栗'!$A$1:$K$46</definedName>
    <definedName name="_xlnm.Print_Area" localSheetId="3">'桃園'!$A$1:$K$37</definedName>
    <definedName name="_xlnm.Print_Area" localSheetId="19">'高市'!$A$1:$K$22</definedName>
    <definedName name="_xlnm.Print_Area" localSheetId="10">'高雄'!$A$1:$K$54</definedName>
    <definedName name="_xlnm.Print_Area" localSheetId="15">'基市'!$A$1:$K$37</definedName>
    <definedName name="_xlnm.Print_Area" localSheetId="0">'現有水庫水壩'!$B$1:$I$56</definedName>
    <definedName name="_xlnm.Print_Area" localSheetId="21">'連江縣'!$A$1:$K$39</definedName>
    <definedName name="_xlnm.Print_Area" localSheetId="4">'新竹'!$A$1:$K$40</definedName>
    <definedName name="_xlnm.Print_Area" localSheetId="17">'嘉市'!$A$1:$K$25</definedName>
    <definedName name="_xlnm.Print_Area" localSheetId="8">'嘉義'!$A$1:$K$37</definedName>
    <definedName name="_xlnm.Print_Area" localSheetId="6">'臺中'!$A$1:$K$43</definedName>
    <definedName name="_xlnm.Print_Area" localSheetId="1">'臺北'!$A$1:$K$56</definedName>
    <definedName name="_xlnm.Print_Area" localSheetId="12">'臺東'!$A$1:$K$26</definedName>
    <definedName name="_xlnm.Print_Area" localSheetId="9">'臺南'!$A$1:$K$72</definedName>
    <definedName name="_xlnm.Print_Area" localSheetId="14">'澎湖'!$A$1:$K$45</definedName>
  </definedNames>
  <calcPr fullCalcOnLoad="1"/>
</workbook>
</file>

<file path=xl/sharedStrings.xml><?xml version="1.0" encoding="utf-8"?>
<sst xmlns="http://schemas.openxmlformats.org/spreadsheetml/2006/main" count="2262" uniqueCount="653">
  <si>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</si>
  <si>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</si>
  <si>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</si>
  <si>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</si>
  <si>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</si>
  <si>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</si>
  <si>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</si>
  <si>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</si>
  <si>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</si>
  <si>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</si>
  <si>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</si>
  <si>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</si>
  <si>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</si>
  <si>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</si>
  <si>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</si>
  <si>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</si>
  <si>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</si>
  <si>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</si>
  <si>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</si>
  <si>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</si>
  <si>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</si>
  <si>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</si>
  <si>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</si>
  <si>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</si>
  <si>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</si>
  <si>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</si>
  <si>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</si>
  <si>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</si>
  <si>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</si>
  <si>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</si>
  <si>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</si>
  <si>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</si>
  <si>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</si>
  <si>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</si>
  <si>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</si>
  <si>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</si>
  <si>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</si>
  <si>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</si>
  <si>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</si>
  <si>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</si>
  <si>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</si>
  <si>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</si>
  <si>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</si>
  <si>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</si>
  <si>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新店溪</t>
  </si>
  <si>
    <t>新店市</t>
  </si>
  <si>
    <t>大漢溪</t>
  </si>
  <si>
    <t>復興鄉</t>
  </si>
  <si>
    <t>峨眉溪</t>
  </si>
  <si>
    <t>峨眉鄉</t>
  </si>
  <si>
    <t>灌           溉</t>
  </si>
  <si>
    <t>寶山鄉</t>
  </si>
  <si>
    <t>造橋鄉</t>
  </si>
  <si>
    <t>老田寮溪</t>
  </si>
  <si>
    <t>頭屋鄉</t>
  </si>
  <si>
    <t>大甲溪</t>
  </si>
  <si>
    <t>和平鄉</t>
  </si>
  <si>
    <t>發電</t>
  </si>
  <si>
    <t>發           電</t>
  </si>
  <si>
    <t>石岡鄉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</si>
  <si>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</si>
  <si>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</si>
  <si>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</si>
  <si>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</si>
  <si>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</si>
  <si>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</si>
  <si>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</si>
  <si>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</si>
  <si>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柳營鄉</t>
  </si>
  <si>
    <t>曾 文 溪</t>
  </si>
  <si>
    <t>新化鎮</t>
  </si>
  <si>
    <t>灌             溉</t>
  </si>
  <si>
    <t>白河鎮</t>
  </si>
  <si>
    <t>南化鄉</t>
  </si>
  <si>
    <t>高 屏 溪</t>
  </si>
  <si>
    <t>鳥松鄉</t>
  </si>
  <si>
    <t>東 港 溪</t>
  </si>
  <si>
    <t>林園鄉</t>
  </si>
  <si>
    <t>恆春鎮</t>
  </si>
  <si>
    <t>東港溪</t>
  </si>
  <si>
    <t>牡丹鄉</t>
  </si>
  <si>
    <t>港底溪</t>
  </si>
  <si>
    <t>湖西鄉</t>
  </si>
  <si>
    <t>馬公市</t>
  </si>
  <si>
    <t>—</t>
  </si>
  <si>
    <t>白沙鄉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</si>
  <si>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</si>
  <si>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</si>
  <si>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</si>
  <si>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</si>
  <si>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</si>
  <si>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</si>
  <si>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</si>
  <si>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</si>
  <si>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</si>
  <si>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</si>
  <si>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</si>
  <si>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</si>
  <si>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</si>
  <si>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</si>
  <si>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</si>
  <si>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</si>
  <si>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</si>
  <si>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</si>
  <si>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</si>
  <si>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</si>
  <si>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</si>
  <si>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</si>
  <si>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</si>
  <si>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</si>
  <si>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</si>
  <si>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</si>
  <si>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</si>
  <si>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</si>
  <si>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</si>
  <si>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</si>
  <si>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</si>
  <si>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</si>
  <si>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</si>
  <si>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</si>
  <si>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</si>
  <si>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</si>
  <si>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</si>
  <si>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 xml:space="preserve"> 赤崁地下水庫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</si>
  <si>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</si>
  <si>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</si>
  <si>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</si>
  <si>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</si>
  <si>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</si>
  <si>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</si>
  <si>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</si>
  <si>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老田寮溪</t>
  </si>
  <si>
    <t>(同鹿寮溪、曾文、仁義潭、內埔子)</t>
  </si>
  <si>
    <t>民雄鄉</t>
  </si>
  <si>
    <t>灌溉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</si>
  <si>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</si>
  <si>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</si>
  <si>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</si>
  <si>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</si>
  <si>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</si>
  <si>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</si>
  <si>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</si>
  <si>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</si>
  <si>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</si>
  <si>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</si>
  <si>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</si>
  <si>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</si>
  <si>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</si>
  <si>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</si>
  <si>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</si>
  <si>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</si>
  <si>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</si>
  <si>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</si>
  <si>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</si>
  <si>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</si>
  <si>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</si>
  <si>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</si>
  <si>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</si>
  <si>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公共給水</t>
  </si>
  <si>
    <t>公共給水</t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</si>
  <si>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</si>
  <si>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</si>
  <si>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</si>
  <si>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</si>
  <si>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</si>
  <si>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</si>
  <si>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</si>
  <si>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</si>
  <si>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</si>
  <si>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</si>
  <si>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</si>
  <si>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</si>
  <si>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</si>
  <si>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</si>
  <si>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</si>
  <si>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</si>
  <si>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</si>
  <si>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</si>
  <si>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</si>
  <si>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發           電</t>
  </si>
  <si>
    <t>萬大溪</t>
  </si>
  <si>
    <t>銃櫃溪</t>
  </si>
  <si>
    <t>北港溪</t>
  </si>
  <si>
    <t>南港溪</t>
  </si>
  <si>
    <t>集集鎮</t>
  </si>
  <si>
    <t>混凝土堰</t>
  </si>
  <si>
    <t>公共給水、灌溉、觀光</t>
  </si>
  <si>
    <t>發電、觀光、公共給水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</si>
  <si>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</si>
  <si>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</si>
  <si>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</si>
  <si>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r>
      <t>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</si>
  <si>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</si>
  <si>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 xml:space="preserve"> 隘 　寮 　堰</t>
  </si>
  <si>
    <t>隘寮溪</t>
  </si>
  <si>
    <t>灌溉、公共給水</t>
  </si>
  <si>
    <t>新園鄉</t>
  </si>
  <si>
    <t>士林攔河堰</t>
  </si>
  <si>
    <t>三義鄉</t>
  </si>
  <si>
    <t>泰安鄉</t>
  </si>
  <si>
    <t>發電</t>
  </si>
  <si>
    <t>公共給水、灌溉</t>
  </si>
  <si>
    <t>攔砂</t>
  </si>
  <si>
    <t>公共給水、灌溉、發電、防洪、觀光</t>
  </si>
  <si>
    <t>美濃鎮</t>
  </si>
  <si>
    <t>大樹鄉</t>
  </si>
  <si>
    <t>獅 龍 溪</t>
  </si>
  <si>
    <t>仁武鄉</t>
  </si>
  <si>
    <t>荖 濃 溪</t>
  </si>
  <si>
    <t>六龜鄉</t>
  </si>
  <si>
    <t>灌溉、觀光</t>
  </si>
  <si>
    <t>公共給水、觀光</t>
  </si>
  <si>
    <t>灌溉、防洪、公共給水</t>
  </si>
  <si>
    <t>八掌溪</t>
  </si>
  <si>
    <t>土石壩</t>
  </si>
  <si>
    <t>朴子溪</t>
  </si>
  <si>
    <t>番路鄉</t>
  </si>
  <si>
    <t>混凝土壩</t>
  </si>
  <si>
    <t>灌溉、公共給水、觀光</t>
  </si>
  <si>
    <t>發電、灌溉、公共給水、防洪、觀光</t>
  </si>
  <si>
    <t>三峽河</t>
  </si>
  <si>
    <t>三峽鎮</t>
  </si>
  <si>
    <t>烏來鄉</t>
  </si>
  <si>
    <t>鹿野溪</t>
  </si>
  <si>
    <t>流麻溝</t>
  </si>
  <si>
    <t>灌溉</t>
  </si>
  <si>
    <t>鹿 寮 溪</t>
  </si>
  <si>
    <t>白河鎮</t>
  </si>
  <si>
    <t>混凝土心牆土壩</t>
  </si>
  <si>
    <t>混凝土心牆土壩</t>
  </si>
  <si>
    <t>橡皮壩</t>
  </si>
  <si>
    <t>茄 苳 溪</t>
  </si>
  <si>
    <t>塭厝廓溪</t>
  </si>
  <si>
    <t>白 河 溪</t>
  </si>
  <si>
    <t>灌溉、公共給水、觀光</t>
  </si>
  <si>
    <t>─</t>
  </si>
  <si>
    <t>望安鄉</t>
  </si>
  <si>
    <t>(　同　粗　坑　堰　)</t>
  </si>
  <si>
    <r>
      <t>( 同 劍 潭 、 明 德 、 永 和 山 、 鯉 魚 潭 ( 1 期 ) )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</si>
  <si>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</si>
  <si>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</si>
  <si>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t>頭屋鄉</t>
  </si>
  <si>
    <t>土壩</t>
  </si>
  <si>
    <t>鳶　山　堰</t>
  </si>
  <si>
    <t>大漢溪</t>
  </si>
  <si>
    <t>阿　玉　壩</t>
  </si>
  <si>
    <t>桶後溪</t>
  </si>
  <si>
    <t>烏來鄉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</si>
  <si>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</si>
  <si>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</si>
  <si>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</si>
  <si>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</si>
  <si>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</si>
  <si>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新店市</t>
  </si>
  <si>
    <t>直　潭　壩</t>
  </si>
  <si>
    <t>青　潭　堰</t>
  </si>
  <si>
    <t>觀光</t>
  </si>
  <si>
    <t>榮 華 壩</t>
  </si>
  <si>
    <t>攔      砂、發      電</t>
  </si>
  <si>
    <t>頭前溪</t>
  </si>
  <si>
    <t>小雪溪</t>
  </si>
  <si>
    <t>和平鄉</t>
  </si>
  <si>
    <r>
      <t>發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電</t>
    </r>
  </si>
  <si>
    <t>秀林鄉</t>
  </si>
  <si>
    <t>美崙溪</t>
  </si>
  <si>
    <t>木瓜溪</t>
  </si>
  <si>
    <t>美崙溪攔河堰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</si>
  <si>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</si>
  <si>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</si>
  <si>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</si>
  <si>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</si>
  <si>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</si>
  <si>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</si>
  <si>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</si>
  <si>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</si>
  <si>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</si>
  <si>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</si>
  <si>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</si>
  <si>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</si>
  <si>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</si>
  <si>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集集攔河堰</t>
  </si>
  <si>
    <t>土壩</t>
  </si>
  <si>
    <r>
      <t>霧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</si>
  <si>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八十九年底</t>
  </si>
  <si>
    <r>
      <t>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峽</t>
    </r>
    <r>
      <rPr>
        <sz val="7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</si>
  <si>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壩堰型式</t>
  </si>
  <si>
    <t>壩堰高</t>
  </si>
  <si>
    <t>壩堰長</t>
  </si>
  <si>
    <t>碧潭攔河堰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</si>
  <si>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</si>
  <si>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</si>
  <si>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</si>
  <si>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</si>
  <si>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</si>
  <si>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</si>
  <si>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</si>
  <si>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</si>
  <si>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t>扒子岡水庫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</si>
  <si>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</si>
  <si>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</si>
  <si>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</si>
  <si>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</si>
  <si>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</si>
  <si>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</si>
  <si>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日月潭水庫</t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</si>
  <si>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</si>
  <si>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</si>
  <si>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</si>
  <si>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</si>
  <si>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</si>
  <si>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</si>
  <si>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</si>
  <si>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</si>
  <si>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</si>
  <si>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</si>
  <si>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</si>
  <si>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</si>
  <si>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</si>
  <si>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</si>
  <si>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</si>
  <si>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</si>
  <si>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</si>
  <si>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</si>
  <si>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</si>
  <si>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</si>
  <si>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</si>
  <si>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 xml:space="preserve"> 東港溪攔河壩</t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</si>
  <si>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</si>
  <si>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</si>
  <si>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</si>
  <si>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</si>
  <si>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</si>
  <si>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</si>
  <si>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</si>
  <si>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公共給水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</si>
  <si>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</si>
  <si>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</si>
  <si>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</si>
  <si>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</si>
  <si>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</si>
  <si>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r>
      <t xml:space="preserve"> 東</t>
    </r>
    <r>
      <rPr>
        <sz val="7"/>
        <rFont val="標楷體"/>
        <family val="4"/>
      </rPr>
      <t>　</t>
    </r>
    <r>
      <rPr>
        <sz val="12"/>
        <rFont val="標楷體"/>
        <family val="4"/>
      </rPr>
      <t>衛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</si>
  <si>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小</t>
    </r>
    <r>
      <rPr>
        <sz val="7"/>
        <rFont val="標楷體"/>
        <family val="4"/>
      </rPr>
      <t>　</t>
    </r>
    <r>
      <rPr>
        <sz val="12"/>
        <rFont val="標楷體"/>
        <family val="4"/>
      </rPr>
      <t>池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</si>
  <si>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西</t>
    </r>
    <r>
      <rPr>
        <sz val="7"/>
        <rFont val="標楷體"/>
        <family val="4"/>
      </rPr>
      <t>　</t>
    </r>
    <r>
      <rPr>
        <sz val="12"/>
        <rFont val="標楷體"/>
        <family val="4"/>
      </rPr>
      <t>安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</si>
  <si>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興</t>
    </r>
    <r>
      <rPr>
        <sz val="7"/>
        <rFont val="標楷體"/>
        <family val="4"/>
      </rPr>
      <t>　</t>
    </r>
    <r>
      <rPr>
        <sz val="12"/>
        <rFont val="標楷體"/>
        <family val="4"/>
      </rPr>
      <t>仁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</si>
  <si>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成</t>
    </r>
    <r>
      <rPr>
        <sz val="7"/>
        <rFont val="標楷體"/>
        <family val="4"/>
      </rPr>
      <t>　</t>
    </r>
    <r>
      <rPr>
        <sz val="12"/>
        <rFont val="標楷體"/>
        <family val="4"/>
      </rPr>
      <t>功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</si>
  <si>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七</t>
    </r>
    <r>
      <rPr>
        <sz val="7"/>
        <rFont val="標楷體"/>
        <family val="4"/>
      </rPr>
      <t>　</t>
    </r>
    <r>
      <rPr>
        <sz val="12"/>
        <rFont val="標楷體"/>
        <family val="4"/>
      </rPr>
      <t>美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</si>
  <si>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</si>
  <si>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</si>
  <si>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</si>
  <si>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</si>
  <si>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</si>
  <si>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</si>
  <si>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</si>
  <si>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田浦水庫</t>
  </si>
  <si>
    <t>擎天水庫</t>
  </si>
  <si>
    <t>金沙水庫</t>
  </si>
  <si>
    <t>瓊林水庫</t>
  </si>
  <si>
    <t>山西水庫</t>
  </si>
  <si>
    <t>(同慈湖水庫、西湖、蓮湖、菱湖、榮湖、田浦水庫、擎天水庫、金沙水庫、太湖、蘭湖、陽明湖、瓊林水庫、山西水庫)</t>
  </si>
  <si>
    <t>蘭　　湖</t>
  </si>
  <si>
    <t>太　　湖</t>
  </si>
  <si>
    <t>蓮　　湖</t>
  </si>
  <si>
    <r>
      <t>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湖</t>
    </r>
  </si>
  <si>
    <t>(同阪里水庫、東湧水庫、津沙水庫、津沙一號水庫、儲水沃水庫、秋桂山水庫、勝利水庫)</t>
  </si>
  <si>
    <t>北竿鄉</t>
  </si>
  <si>
    <t>公共給水</t>
  </si>
  <si>
    <t>東引鄉</t>
  </si>
  <si>
    <t>南竿鄉</t>
  </si>
  <si>
    <t>津沙一號水庫</t>
  </si>
  <si>
    <r>
      <t>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</si>
  <si>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</si>
  <si>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</si>
  <si>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勝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</si>
  <si>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</si>
  <si>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</si>
  <si>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</si>
  <si>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</si>
  <si>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</si>
  <si>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</si>
  <si>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</si>
  <si>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</si>
  <si>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</si>
  <si>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臺灣省合計</t>
  </si>
  <si>
    <t>臺北市</t>
  </si>
  <si>
    <t>高雄市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</si>
  <si>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</si>
  <si>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</si>
  <si>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</si>
  <si>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</si>
  <si>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</si>
  <si>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</si>
  <si>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</si>
  <si>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</si>
  <si>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</si>
  <si>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</si>
  <si>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</si>
  <si>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</si>
  <si>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</si>
  <si>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</si>
  <si>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</si>
  <si>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</si>
  <si>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</si>
  <si>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</si>
  <si>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</si>
  <si>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</si>
  <si>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</si>
  <si>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</si>
  <si>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</si>
  <si>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</si>
  <si>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</si>
  <si>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</si>
  <si>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</si>
  <si>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</si>
  <si>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</si>
  <si>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</si>
  <si>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r>
      <t xml:space="preserve"> 烏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溝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蓄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塘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</si>
  <si>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</si>
  <si>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</si>
  <si>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</si>
  <si>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</si>
  <si>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給水、發電、防洪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</si>
  <si>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</si>
  <si>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</si>
  <si>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</si>
  <si>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</si>
  <si>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</si>
  <si>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</si>
  <si>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</si>
  <si>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</si>
  <si>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</si>
  <si>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</si>
  <si>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景山溪、大安溪</t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</si>
  <si>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</si>
  <si>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</si>
  <si>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</si>
  <si>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引           水</t>
  </si>
  <si>
    <t>水里溪、日月潭水庫</t>
  </si>
  <si>
    <t>大舌滿溪</t>
  </si>
  <si>
    <t>(同內埔子水庫、仁義潭水庫、曾文水庫)</t>
  </si>
  <si>
    <t>甲仙鄉</t>
  </si>
  <si>
    <t>混凝土壩</t>
  </si>
  <si>
    <t>灌溉、觀光</t>
  </si>
  <si>
    <t>灌溉、工業用水</t>
  </si>
  <si>
    <r>
      <t>灌溉</t>
    </r>
    <r>
      <rPr>
        <sz val="10"/>
        <rFont val="標楷體"/>
        <family val="4"/>
      </rPr>
      <t>、</t>
    </r>
    <r>
      <rPr>
        <sz val="12"/>
        <rFont val="標楷體"/>
        <family val="4"/>
      </rPr>
      <t>防洪</t>
    </r>
    <r>
      <rPr>
        <sz val="10"/>
        <rFont val="標楷體"/>
        <family val="4"/>
      </rPr>
      <t>、</t>
    </r>
    <r>
      <rPr>
        <sz val="12"/>
        <rFont val="標楷體"/>
        <family val="4"/>
      </rPr>
      <t>公共給水</t>
    </r>
    <r>
      <rPr>
        <sz val="10"/>
        <rFont val="標楷體"/>
        <family val="4"/>
      </rPr>
      <t>、</t>
    </r>
    <r>
      <rPr>
        <sz val="12"/>
        <rFont val="標楷體"/>
        <family val="4"/>
      </rPr>
      <t>觀光</t>
    </r>
  </si>
  <si>
    <t>茄苓崁溪</t>
  </si>
  <si>
    <t>官田溪、曾文溪</t>
  </si>
  <si>
    <t>後堀溪、旗山溪</t>
  </si>
  <si>
    <t>六甲鄉、官田鄉</t>
  </si>
  <si>
    <t>山上鄉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</si>
  <si>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</si>
  <si>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</si>
  <si>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</si>
  <si>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</si>
  <si>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</si>
  <si>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</si>
  <si>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</si>
  <si>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</si>
  <si>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西勢溪</t>
  </si>
  <si>
    <t>東勢坑溪</t>
  </si>
  <si>
    <t>瑪陵坑溪</t>
  </si>
  <si>
    <t>(同蘭潭水庫)</t>
  </si>
  <si>
    <t>(同蘭潭水庫)</t>
  </si>
  <si>
    <t>西　　湖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</si>
  <si>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</si>
  <si>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</si>
  <si>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</si>
  <si>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</si>
  <si>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</si>
  <si>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</si>
  <si>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</si>
  <si>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</si>
  <si>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t>滿水位面積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</si>
  <si>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</si>
  <si>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</si>
  <si>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</si>
  <si>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</si>
  <si>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</si>
  <si>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</si>
  <si>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</si>
  <si>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</si>
  <si>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</si>
  <si>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榮　　湖</t>
  </si>
  <si>
    <t>菱　　湖</t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</si>
  <si>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</si>
  <si>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</si>
  <si>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○</t>
  </si>
  <si>
    <t xml:space="preserve"> 　　　　　2.總計欄與細數和不一致，係因四捨五入之故。</t>
  </si>
  <si>
    <t>臺北市現有水庫壩堰</t>
  </si>
  <si>
    <t>高雄市現有水庫壩堰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</si>
  <si>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</si>
  <si>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</si>
  <si>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</si>
  <si>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</si>
  <si>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</si>
  <si>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</si>
  <si>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</si>
  <si>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</si>
  <si>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</si>
  <si>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</si>
  <si>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</si>
  <si>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</si>
  <si>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</si>
  <si>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</si>
  <si>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</si>
  <si>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</si>
  <si>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</si>
  <si>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</si>
  <si>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</si>
  <si>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</si>
  <si>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</si>
  <si>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</si>
  <si>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</si>
  <si>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</si>
  <si>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</si>
  <si>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</si>
  <si>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</si>
  <si>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</si>
  <si>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</si>
  <si>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</si>
  <si>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</si>
  <si>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</si>
  <si>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</si>
  <si>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</si>
  <si>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</si>
  <si>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</si>
  <si>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</si>
  <si>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</si>
  <si>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</si>
  <si>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</si>
  <si>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</si>
  <si>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</si>
  <si>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</si>
  <si>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94年底</t>
  </si>
  <si>
    <t>設計總容量</t>
  </si>
  <si>
    <t>公共給水、工業用水</t>
  </si>
  <si>
    <t>中港溪</t>
  </si>
  <si>
    <t>中央心層分土壩</t>
  </si>
  <si>
    <r>
      <t xml:space="preserve">     </t>
    </r>
    <r>
      <rPr>
        <sz val="12"/>
        <rFont val="標楷體"/>
        <family val="4"/>
      </rPr>
      <t>橡皮壩</t>
    </r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</si>
  <si>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</si>
  <si>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</si>
  <si>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</si>
  <si>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</si>
  <si>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94年底</t>
  </si>
  <si>
    <t>設計總容量</t>
  </si>
  <si>
    <t>表1、現有水庫壩堰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</si>
  <si>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</si>
  <si>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</si>
  <si>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</si>
  <si>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</si>
  <si>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</si>
  <si>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</si>
  <si>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鹿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</si>
  <si>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北勢溪</t>
  </si>
  <si>
    <t>鹿谷鄉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</si>
  <si>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</si>
  <si>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</si>
  <si>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</si>
  <si>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t>(同羅東攔河堰、粗坑堰)</t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</si>
  <si>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</si>
  <si>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</si>
  <si>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 xml:space="preserve"> 　　　　　3.「設計總容量」欄93年底(含)以前為「總容量」。</t>
  </si>
  <si>
    <t>說明：「設計總容量」欄93年底(含)以前為「總容量」。</t>
  </si>
  <si>
    <t>　　　2.「設計總容量」欄93年底(含)以前為「總容量」。</t>
  </si>
  <si>
    <r>
      <t>頭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</si>
  <si>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新竹市現有水庫壩堰</t>
  </si>
  <si>
    <t>94年底</t>
  </si>
  <si>
    <t>95年底</t>
  </si>
  <si>
    <t>95年底</t>
  </si>
  <si>
    <t>(同大旗堰、北山坑堰、霧社水庫、奧萬大壩、武界壩、日月潭水庫、明湖水庫、明潭水庫、銃櫃壩、頭社水庫、集集攔河堰 )</t>
  </si>
  <si>
    <t>地下截水牆</t>
  </si>
  <si>
    <t>表11之1、臺北縣現有水庫壩堰</t>
  </si>
  <si>
    <t>表11之1、臺北縣現有水庫壩堰(續)</t>
  </si>
  <si>
    <t>表12之1、宜蘭縣現有水庫壩堰</t>
  </si>
  <si>
    <t>表13之1、桃園縣現有水庫壩堰</t>
  </si>
  <si>
    <t>表14之1、新竹縣現有水庫壩堰</t>
  </si>
  <si>
    <t>表15之1、苗栗縣現有水庫壩堰</t>
  </si>
  <si>
    <t>表16之1、臺中縣現有水庫壩堰</t>
  </si>
  <si>
    <t>表18之1、南投縣現有水庫壩堰</t>
  </si>
  <si>
    <t>表18之1、南投縣現有水庫壩堰(續)</t>
  </si>
  <si>
    <t>表20之1、嘉義縣現有水庫壩堰</t>
  </si>
  <si>
    <t>表21之1、臺南縣現有水庫壩堰</t>
  </si>
  <si>
    <t>表21之1、臺南縣現有水庫壩堰(續)</t>
  </si>
  <si>
    <t>表22之1、高雄縣現有水庫壩堰</t>
  </si>
  <si>
    <t>表22之1、高雄縣現有水庫壩堰(續)</t>
  </si>
  <si>
    <t>表23之1、屏東縣現有水庫壩堰</t>
  </si>
  <si>
    <t>表24之1、臺東縣現有水庫壩堰</t>
  </si>
  <si>
    <t>表25之1、花蓮縣現有水庫壩堰</t>
  </si>
  <si>
    <t>表26之1、澎湖縣現有水庫壩堰</t>
  </si>
  <si>
    <t>表26之1、澎湖縣現有水庫壩堰(續)</t>
  </si>
  <si>
    <t>表27之1、基隆市現有水庫壩堰</t>
  </si>
  <si>
    <t>表34之1、金門縣現有水庫壩堰</t>
  </si>
  <si>
    <t>表34之1、金門縣現有水庫壩堰(續)</t>
  </si>
  <si>
    <t>表35之1、連江縣現有水庫壩堰</t>
  </si>
  <si>
    <t>表30之1、嘉義市現有水庫壩堰</t>
  </si>
  <si>
    <t>96年底</t>
  </si>
  <si>
    <t>96年底</t>
  </si>
  <si>
    <t>混凝土重力壩</t>
  </si>
  <si>
    <t>混凝土重力壩</t>
  </si>
  <si>
    <t>三峽鎮</t>
  </si>
  <si>
    <r>
      <t>混凝土堰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橡皮壩</t>
    </r>
  </si>
  <si>
    <t>羅東攔河堰</t>
  </si>
  <si>
    <r>
      <t xml:space="preserve">  </t>
    </r>
    <r>
      <rPr>
        <sz val="12"/>
        <rFont val="標楷體"/>
        <family val="4"/>
      </rPr>
      <t>羅東溪</t>
    </r>
  </si>
  <si>
    <r>
      <t xml:space="preserve">   </t>
    </r>
    <r>
      <rPr>
        <sz val="12"/>
        <rFont val="標楷體"/>
        <family val="4"/>
      </rPr>
      <t>三星鄉</t>
    </r>
  </si>
  <si>
    <t>巴 陵 壩</t>
  </si>
  <si>
    <t>附註：巴陵壩已於96年9月遭韋帕颱風損毀。</t>
  </si>
  <si>
    <t>滾壓式土壩</t>
  </si>
  <si>
    <t>混凝土拱壩</t>
  </si>
  <si>
    <t>混凝重力壩</t>
  </si>
  <si>
    <t>公共給水、工業用水</t>
  </si>
  <si>
    <t>頭份鎮</t>
  </si>
  <si>
    <t>滾壓式土石壩</t>
  </si>
  <si>
    <t>公共給水、灌溉</t>
  </si>
  <si>
    <t>灌溉、防洪</t>
  </si>
  <si>
    <t>混凝土雙曲線拱壩</t>
  </si>
  <si>
    <r>
      <t>混凝土重力壩</t>
    </r>
  </si>
  <si>
    <t>發電、防洪、觀光</t>
  </si>
  <si>
    <t>(同大旗堰、北山坑堰、霧社水庫、武界壩、日月潭水庫、明湖水庫、明潭水庫、銃櫃壩、頭社水庫、集集攔河堰 )</t>
  </si>
  <si>
    <t>混凝土固床工</t>
  </si>
  <si>
    <t>混凝土心牆土壩</t>
  </si>
  <si>
    <t>混凝土重力壩</t>
  </si>
  <si>
    <t>閘門控制溢流堰</t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</si>
  <si>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水、工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水、灌溉、觀光</t>
    </r>
  </si>
  <si>
    <t>拱形重力式混凝土壩</t>
  </si>
  <si>
    <t>鏡 面 溪</t>
  </si>
  <si>
    <t>混凝土固定堰</t>
  </si>
  <si>
    <t>大樹鄉、屏東縣、屏東市</t>
  </si>
  <si>
    <t>乾隆13</t>
  </si>
  <si>
    <t>公共給水、工業用水、觀光</t>
  </si>
  <si>
    <t>瑪家鄉</t>
  </si>
  <si>
    <t>滾壓土石壩</t>
  </si>
  <si>
    <t>灌溉、生態保育</t>
  </si>
  <si>
    <t>混凝土跌水式重力壩</t>
  </si>
  <si>
    <t>雙港溪支流</t>
  </si>
  <si>
    <t>安樂區</t>
  </si>
  <si>
    <t>傾倒閘門</t>
  </si>
  <si>
    <t>公共給水、觀光</t>
  </si>
  <si>
    <r>
      <t>混凝土心牆</t>
    </r>
    <r>
      <rPr>
        <sz val="12"/>
        <rFont val="標楷體"/>
        <family val="4"/>
      </rPr>
      <t>土壩</t>
    </r>
  </si>
  <si>
    <t>路堤</t>
  </si>
  <si>
    <t>混凝土壩</t>
  </si>
  <si>
    <t>混凝土堰</t>
  </si>
  <si>
    <t>混凝土重力壩</t>
  </si>
  <si>
    <t>混凝土重力堰</t>
  </si>
  <si>
    <t>工業用水、灌溉、防洪</t>
  </si>
  <si>
    <r>
      <t>燕巢鄉、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、</t>
    </r>
  </si>
  <si>
    <t>田寮鄉、岡山鎮</t>
  </si>
  <si>
    <t xml:space="preserve"> 說　　明：1.各縣市之有效容量及總容量不含數字不詳者，故總數亦不含。</t>
  </si>
  <si>
    <r>
      <t>自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年底起</t>
    </r>
  </si>
  <si>
    <t xml:space="preserve">…  </t>
  </si>
  <si>
    <t xml:space="preserve">…  </t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</si>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</sst>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5"/>
      <name val="標楷體"/>
      <family val="4"/>
    </font>
    <font>
      <sz val="11.5"/>
      <name val="標楷體"/>
      <family val="4"/>
    </font>
    <font>
      <sz val="8"/>
      <name val="Times New Roman"/>
      <family val="1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16" applyNumberFormat="1" applyFont="1" applyAlignment="1">
      <alignment horizontal="centerContinuous"/>
    </xf>
    <xf numFmtId="185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5" fontId="6" fillId="0" borderId="1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1" fontId="7" fillId="0" borderId="2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16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185" fontId="5" fillId="0" borderId="1" xfId="16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centerContinuous" vertical="top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185" fontId="6" fillId="0" borderId="2" xfId="16" applyNumberFormat="1" applyFont="1" applyBorder="1" applyAlignment="1">
      <alignment horizontal="centerContinuous"/>
    </xf>
    <xf numFmtId="11" fontId="10" fillId="0" borderId="2" xfId="16" applyNumberFormat="1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"/>
    </xf>
    <xf numFmtId="185" fontId="6" fillId="0" borderId="4" xfId="16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5" fontId="6" fillId="0" borderId="2" xfId="16" applyNumberFormat="1" applyFont="1" applyBorder="1" applyAlignment="1">
      <alignment horizontal="center"/>
    </xf>
    <xf numFmtId="185" fontId="6" fillId="0" borderId="2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16" applyNumberFormat="1" applyFont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0" xfId="16" applyNumberFormat="1" applyFont="1" applyBorder="1" applyAlignment="1">
      <alignment horizontal="centerContinuous"/>
    </xf>
    <xf numFmtId="11" fontId="7" fillId="0" borderId="0" xfId="16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 vertical="center"/>
    </xf>
    <xf numFmtId="1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5" fontId="6" fillId="0" borderId="6" xfId="16" applyNumberFormat="1" applyFont="1" applyBorder="1" applyAlignment="1">
      <alignment horizontal="center"/>
    </xf>
    <xf numFmtId="185" fontId="6" fillId="0" borderId="6" xfId="16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/>
    </xf>
    <xf numFmtId="185" fontId="6" fillId="0" borderId="2" xfId="16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4" xfId="16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Continuous" vertical="center" wrapText="1"/>
    </xf>
    <xf numFmtId="49" fontId="13" fillId="0" borderId="4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4" xfId="0" applyNumberFormat="1" applyFont="1" applyBorder="1" applyAlignment="1">
      <alignment horizontal="centerContinuous" vertical="center"/>
    </xf>
    <xf numFmtId="49" fontId="14" fillId="0" borderId="4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11" fontId="12" fillId="0" borderId="2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4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4" xfId="16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right" vertical="center"/>
    </xf>
    <xf numFmtId="185" fontId="6" fillId="0" borderId="4" xfId="16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4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distributed"/>
    </xf>
    <xf numFmtId="0" fontId="9" fillId="0" borderId="6" xfId="0" applyFont="1" applyBorder="1" applyAlignment="1">
      <alignment horizontal="centerContinuous"/>
    </xf>
    <xf numFmtId="11" fontId="10" fillId="0" borderId="4" xfId="16" applyNumberFormat="1" applyFont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185" fontId="1" fillId="0" borderId="0" xfId="16" applyNumberFormat="1" applyFont="1" applyBorder="1" applyAlignment="1" applyProtection="1">
      <alignment horizontal="centerContinuous" vertical="center"/>
      <protection/>
    </xf>
    <xf numFmtId="185" fontId="1" fillId="0" borderId="8" xfId="16" applyNumberFormat="1" applyFont="1" applyBorder="1" applyAlignment="1" applyProtection="1">
      <alignment horizontal="centerContinuous" vertical="center"/>
      <protection/>
    </xf>
    <xf numFmtId="185" fontId="1" fillId="0" borderId="4" xfId="16" applyNumberFormat="1" applyFont="1" applyBorder="1" applyAlignment="1" applyProtection="1">
      <alignment horizontal="left" vertical="center" indent="2"/>
      <protection/>
    </xf>
    <xf numFmtId="49" fontId="6" fillId="0" borderId="4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16" applyNumberFormat="1" applyFont="1" applyBorder="1" applyAlignment="1" applyProtection="1">
      <alignment horizontal="centerContinuous" shrinkToFit="1"/>
      <protection/>
    </xf>
    <xf numFmtId="185" fontId="1" fillId="0" borderId="8" xfId="16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85" fontId="1" fillId="0" borderId="10" xfId="16" applyNumberFormat="1" applyFont="1" applyBorder="1" applyAlignment="1" applyProtection="1">
      <alignment horizontal="centerContinuous" vertical="center"/>
      <protection/>
    </xf>
    <xf numFmtId="185" fontId="1" fillId="0" borderId="11" xfId="16" applyNumberFormat="1" applyFont="1" applyBorder="1" applyAlignment="1" applyProtection="1">
      <alignment horizontal="centerContinuous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Continuous" vertical="center"/>
    </xf>
    <xf numFmtId="185" fontId="6" fillId="0" borderId="3" xfId="16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centerContinuous" vertical="center"/>
    </xf>
    <xf numFmtId="185" fontId="1" fillId="0" borderId="6" xfId="16" applyNumberFormat="1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distributed"/>
    </xf>
    <xf numFmtId="185" fontId="6" fillId="0" borderId="6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194" fontId="6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5" fontId="24" fillId="0" borderId="0" xfId="16" applyNumberFormat="1" applyFont="1" applyBorder="1" applyAlignment="1" applyProtection="1">
      <alignment horizontal="centerContinuous" vertical="center" shrinkToFit="1"/>
      <protection/>
    </xf>
    <xf numFmtId="185" fontId="24" fillId="0" borderId="8" xfId="16" applyNumberFormat="1" applyFont="1" applyBorder="1" applyAlignment="1" applyProtection="1">
      <alignment horizontal="centerContinuous" vertical="center" shrinkToFit="1"/>
      <protection/>
    </xf>
    <xf numFmtId="0" fontId="6" fillId="0" borderId="6" xfId="0" applyFont="1" applyBorder="1" applyAlignment="1">
      <alignment horizontal="center" vertical="top"/>
    </xf>
    <xf numFmtId="49" fontId="6" fillId="0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0" xfId="16" applyNumberFormat="1" applyFont="1" applyAlignment="1">
      <alignment vertical="center"/>
    </xf>
    <xf numFmtId="185" fontId="29" fillId="0" borderId="0" xfId="16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4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centerContinuous"/>
    </xf>
    <xf numFmtId="189" fontId="29" fillId="0" borderId="4" xfId="16" applyNumberFormat="1" applyFont="1" applyBorder="1" applyAlignment="1">
      <alignment horizontal="left"/>
    </xf>
    <xf numFmtId="181" fontId="29" fillId="0" borderId="4" xfId="16" applyNumberFormat="1" applyFont="1" applyBorder="1" applyAlignment="1">
      <alignment horizontal="centerContinuous"/>
    </xf>
    <xf numFmtId="181" fontId="29" fillId="0" borderId="4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/>
    </xf>
    <xf numFmtId="0" fontId="6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1" fontId="10" fillId="0" borderId="6" xfId="16" applyNumberFormat="1" applyFont="1" applyBorder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distributed"/>
    </xf>
    <xf numFmtId="194" fontId="6" fillId="0" borderId="5" xfId="0" applyNumberFormat="1" applyFont="1" applyFill="1" applyBorder="1" applyAlignment="1">
      <alignment horizontal="center" wrapText="1"/>
    </xf>
    <xf numFmtId="49" fontId="1" fillId="0" borderId="0" xfId="16" applyNumberFormat="1" applyFont="1" applyBorder="1" applyAlignment="1" applyProtection="1">
      <alignment horizontal="centerContinuous" shrinkToFit="1"/>
      <protection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194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5" fontId="6" fillId="0" borderId="5" xfId="16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85" fontId="6" fillId="0" borderId="0" xfId="16" applyNumberFormat="1" applyFont="1" applyBorder="1" applyAlignment="1">
      <alignment/>
    </xf>
    <xf numFmtId="185" fontId="6" fillId="0" borderId="13" xfId="16" applyNumberFormat="1" applyFont="1" applyBorder="1" applyAlignment="1">
      <alignment horizontal="centerContinuous"/>
    </xf>
    <xf numFmtId="0" fontId="9" fillId="0" borderId="9" xfId="0" applyFont="1" applyBorder="1" applyAlignment="1">
      <alignment horizontal="distributed" vertical="center"/>
    </xf>
    <xf numFmtId="192" fontId="9" fillId="0" borderId="5" xfId="0" applyNumberFormat="1" applyFont="1" applyBorder="1" applyAlignment="1">
      <alignment vertical="center"/>
    </xf>
    <xf numFmtId="189" fontId="9" fillId="0" borderId="5" xfId="0" applyNumberFormat="1" applyFont="1" applyBorder="1" applyAlignment="1">
      <alignment vertical="center"/>
    </xf>
    <xf numFmtId="189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16" applyNumberFormat="1" applyFont="1" applyAlignment="1">
      <alignment/>
    </xf>
    <xf numFmtId="0" fontId="32" fillId="0" borderId="0" xfId="0" applyFont="1" applyBorder="1" applyAlignment="1">
      <alignment horizontal="distributed" vertical="center"/>
    </xf>
    <xf numFmtId="181" fontId="32" fillId="0" borderId="4" xfId="0" applyNumberFormat="1" applyFont="1" applyBorder="1" applyAlignment="1">
      <alignment horizontal="left" vertical="center"/>
    </xf>
    <xf numFmtId="181" fontId="32" fillId="0" borderId="6" xfId="0" applyNumberFormat="1" applyFont="1" applyBorder="1" applyAlignment="1">
      <alignment horizontal="centerContinuous" vertical="center"/>
    </xf>
    <xf numFmtId="189" fontId="32" fillId="0" borderId="4" xfId="16" applyNumberFormat="1" applyFont="1" applyBorder="1" applyAlignment="1">
      <alignment horizontal="left" vertical="center"/>
    </xf>
    <xf numFmtId="181" fontId="32" fillId="0" borderId="4" xfId="16" applyNumberFormat="1" applyFont="1" applyBorder="1" applyAlignment="1">
      <alignment horizontal="centerContinuous" vertical="center"/>
    </xf>
    <xf numFmtId="185" fontId="32" fillId="0" borderId="0" xfId="16" applyNumberFormat="1" applyFont="1" applyAlignment="1">
      <alignment vertical="center"/>
    </xf>
    <xf numFmtId="0" fontId="32" fillId="0" borderId="8" xfId="0" applyFont="1" applyBorder="1" applyAlignment="1">
      <alignment horizontal="distributed" vertical="center"/>
    </xf>
    <xf numFmtId="181" fontId="32" fillId="0" borderId="6" xfId="0" applyNumberFormat="1" applyFont="1" applyBorder="1" applyAlignment="1">
      <alignment horizontal="left" vertical="center"/>
    </xf>
    <xf numFmtId="189" fontId="32" fillId="0" borderId="6" xfId="0" applyNumberFormat="1" applyFont="1" applyBorder="1" applyAlignment="1">
      <alignment horizontal="left" vertical="center"/>
    </xf>
    <xf numFmtId="181" fontId="32" fillId="0" borderId="4" xfId="0" applyNumberFormat="1" applyFont="1" applyBorder="1" applyAlignment="1">
      <alignment vertical="center"/>
    </xf>
    <xf numFmtId="181" fontId="32" fillId="0" borderId="6" xfId="0" applyNumberFormat="1" applyFont="1" applyBorder="1" applyAlignment="1">
      <alignment vertical="center"/>
    </xf>
    <xf numFmtId="181" fontId="32" fillId="0" borderId="4" xfId="16" applyNumberFormat="1" applyFont="1" applyBorder="1" applyAlignment="1">
      <alignment vertical="center"/>
    </xf>
    <xf numFmtId="192" fontId="32" fillId="0" borderId="4" xfId="0" applyNumberFormat="1" applyFont="1" applyBorder="1" applyAlignment="1">
      <alignment vertical="center"/>
    </xf>
    <xf numFmtId="185" fontId="32" fillId="0" borderId="4" xfId="0" applyNumberFormat="1" applyFont="1" applyBorder="1" applyAlignment="1">
      <alignment vertical="center"/>
    </xf>
    <xf numFmtId="181" fontId="32" fillId="0" borderId="6" xfId="16" applyNumberFormat="1" applyFont="1" applyBorder="1" applyAlignment="1">
      <alignment vertical="center"/>
    </xf>
    <xf numFmtId="185" fontId="32" fillId="0" borderId="0" xfId="16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7" fontId="1" fillId="0" borderId="6" xfId="16" applyNumberFormat="1" applyFont="1" applyBorder="1" applyAlignment="1">
      <alignment horizontal="right" vertical="center"/>
    </xf>
    <xf numFmtId="197" fontId="1" fillId="0" borderId="4" xfId="16" applyNumberFormat="1" applyFont="1" applyBorder="1" applyAlignment="1">
      <alignment horizontal="right" vertical="center"/>
    </xf>
    <xf numFmtId="197" fontId="1" fillId="0" borderId="2" xfId="16" applyNumberFormat="1" applyFont="1" applyBorder="1" applyAlignment="1">
      <alignment horizontal="right" vertical="center"/>
    </xf>
    <xf numFmtId="197" fontId="1" fillId="0" borderId="5" xfId="16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85" fontId="6" fillId="0" borderId="6" xfId="16" applyNumberFormat="1" applyFont="1" applyBorder="1" applyAlignment="1" applyProtection="1">
      <alignment horizontal="centerContinuous" vertical="center"/>
      <protection/>
    </xf>
    <xf numFmtId="201" fontId="24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8" xfId="16" applyNumberFormat="1" applyFont="1" applyBorder="1" applyAlignment="1">
      <alignment/>
    </xf>
    <xf numFmtId="185" fontId="6" fillId="0" borderId="8" xfId="16" applyNumberFormat="1" applyFont="1" applyBorder="1" applyAlignment="1">
      <alignment vertical="center"/>
    </xf>
    <xf numFmtId="185" fontId="6" fillId="0" borderId="8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85" fontId="6" fillId="0" borderId="0" xfId="16" applyNumberFormat="1" applyFont="1" applyBorder="1" applyAlignment="1">
      <alignment horizontal="center"/>
    </xf>
    <xf numFmtId="185" fontId="1" fillId="0" borderId="0" xfId="16" applyNumberFormat="1" applyFont="1" applyBorder="1" applyAlignment="1" applyProtection="1">
      <alignment horizontal="left" vertical="center" indent="3"/>
      <protection/>
    </xf>
    <xf numFmtId="185" fontId="6" fillId="0" borderId="0" xfId="16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185" fontId="6" fillId="0" borderId="4" xfId="16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97" fontId="1" fillId="0" borderId="3" xfId="16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distributed" vertical="top" wrapText="1"/>
    </xf>
    <xf numFmtId="197" fontId="1" fillId="0" borderId="5" xfId="16" applyNumberFormat="1" applyFont="1" applyBorder="1" applyAlignment="1">
      <alignment horizontal="right"/>
    </xf>
    <xf numFmtId="0" fontId="6" fillId="0" borderId="8" xfId="0" applyFont="1" applyBorder="1" applyAlignment="1">
      <alignment horizontal="distributed" vertical="top"/>
    </xf>
    <xf numFmtId="0" fontId="0" fillId="0" borderId="2" xfId="0" applyBorder="1" applyAlignment="1">
      <alignment/>
    </xf>
    <xf numFmtId="49" fontId="6" fillId="0" borderId="4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16" applyNumberFormat="1" applyFont="1" applyBorder="1" applyAlignment="1" applyProtection="1">
      <alignment horizontal="centerContinuous" vertical="top" shrinkToFit="1"/>
      <protection/>
    </xf>
    <xf numFmtId="185" fontId="6" fillId="0" borderId="0" xfId="16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184" fontId="6" fillId="0" borderId="4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right" vertical="center"/>
    </xf>
    <xf numFmtId="184" fontId="6" fillId="0" borderId="2" xfId="16" applyNumberFormat="1" applyFont="1" applyBorder="1" applyAlignment="1">
      <alignment horizontal="right" vertical="center"/>
    </xf>
    <xf numFmtId="181" fontId="6" fillId="0" borderId="0" xfId="16" applyNumberFormat="1" applyFont="1" applyAlignment="1">
      <alignment/>
    </xf>
    <xf numFmtId="184" fontId="6" fillId="0" borderId="4" xfId="16" applyNumberFormat="1" applyFont="1" applyBorder="1" applyAlignment="1">
      <alignment horizontal="center"/>
    </xf>
    <xf numFmtId="181" fontId="1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97" fontId="1" fillId="0" borderId="4" xfId="16" applyNumberFormat="1" applyFont="1" applyBorder="1" applyAlignment="1">
      <alignment horizontal="right"/>
    </xf>
    <xf numFmtId="181" fontId="6" fillId="0" borderId="4" xfId="16" applyNumberFormat="1" applyFont="1" applyBorder="1" applyAlignment="1">
      <alignment vertical="center"/>
    </xf>
    <xf numFmtId="184" fontId="6" fillId="0" borderId="6" xfId="16" applyNumberFormat="1" applyFont="1" applyBorder="1" applyAlignment="1">
      <alignment horizontal="center"/>
    </xf>
    <xf numFmtId="184" fontId="1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/>
    </xf>
    <xf numFmtId="181" fontId="1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center"/>
    </xf>
    <xf numFmtId="181" fontId="6" fillId="0" borderId="5" xfId="16" applyNumberFormat="1" applyFont="1" applyBorder="1" applyAlignment="1">
      <alignment/>
    </xf>
    <xf numFmtId="181" fontId="6" fillId="0" borderId="6" xfId="16" applyNumberFormat="1" applyFont="1" applyBorder="1" applyAlignment="1">
      <alignment/>
    </xf>
    <xf numFmtId="197" fontId="1" fillId="0" borderId="2" xfId="16" applyNumberFormat="1" applyFont="1" applyBorder="1" applyAlignment="1">
      <alignment horizontal="right"/>
    </xf>
    <xf numFmtId="181" fontId="9" fillId="0" borderId="5" xfId="0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top"/>
    </xf>
    <xf numFmtId="184" fontId="6" fillId="0" borderId="4" xfId="16" applyNumberFormat="1" applyFont="1" applyBorder="1" applyAlignment="1">
      <alignment horizontal="center" vertical="center"/>
    </xf>
    <xf numFmtId="184" fontId="6" fillId="0" borderId="4" xfId="16" applyNumberFormat="1" applyFont="1" applyBorder="1" applyAlignment="1">
      <alignment horizontal="center" vertical="top"/>
    </xf>
    <xf numFmtId="184" fontId="6" fillId="0" borderId="2" xfId="16" applyNumberFormat="1" applyFont="1" applyBorder="1" applyAlignment="1">
      <alignment horizontal="center" vertical="center"/>
    </xf>
    <xf numFmtId="181" fontId="6" fillId="0" borderId="4" xfId="16" applyNumberFormat="1" applyFont="1" applyBorder="1" applyAlignment="1">
      <alignment vertical="top" wrapText="1"/>
    </xf>
    <xf numFmtId="181" fontId="6" fillId="0" borderId="4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vertical="center"/>
    </xf>
    <xf numFmtId="181" fontId="6" fillId="0" borderId="0" xfId="0" applyNumberFormat="1" applyFont="1" applyAlignment="1">
      <alignment/>
    </xf>
    <xf numFmtId="184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81" fontId="6" fillId="0" borderId="2" xfId="16" applyNumberFormat="1" applyFont="1" applyBorder="1" applyAlignment="1">
      <alignment/>
    </xf>
    <xf numFmtId="181" fontId="6" fillId="0" borderId="4" xfId="16" applyNumberFormat="1" applyFont="1" applyBorder="1" applyAlignment="1">
      <alignment vertical="top"/>
    </xf>
    <xf numFmtId="181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horizontal="center" vertical="top"/>
    </xf>
    <xf numFmtId="181" fontId="6" fillId="0" borderId="5" xfId="16" applyNumberFormat="1" applyFont="1" applyBorder="1" applyAlignment="1">
      <alignment/>
    </xf>
    <xf numFmtId="184" fontId="6" fillId="0" borderId="4" xfId="16" applyNumberFormat="1" applyFont="1" applyBorder="1" applyAlignment="1">
      <alignment/>
    </xf>
    <xf numFmtId="184" fontId="6" fillId="0" borderId="2" xfId="16" applyNumberFormat="1" applyFont="1" applyBorder="1" applyAlignment="1">
      <alignment/>
    </xf>
    <xf numFmtId="184" fontId="6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right" vertical="center"/>
    </xf>
    <xf numFmtId="181" fontId="6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right" vertical="center"/>
    </xf>
    <xf numFmtId="184" fontId="6" fillId="0" borderId="6" xfId="0" applyNumberFormat="1" applyFont="1" applyFill="1" applyBorder="1" applyAlignment="1">
      <alignment horizontal="center" wrapText="1"/>
    </xf>
    <xf numFmtId="184" fontId="6" fillId="0" borderId="5" xfId="0" applyNumberFormat="1" applyFont="1" applyFill="1" applyBorder="1" applyAlignment="1">
      <alignment horizontal="center" wrapText="1"/>
    </xf>
    <xf numFmtId="181" fontId="6" fillId="0" borderId="6" xfId="0" applyNumberFormat="1" applyFont="1" applyFill="1" applyBorder="1" applyAlignment="1">
      <alignment horizontal="center" wrapText="1"/>
    </xf>
    <xf numFmtId="181" fontId="6" fillId="0" borderId="5" xfId="0" applyNumberFormat="1" applyFont="1" applyFill="1" applyBorder="1" applyAlignment="1">
      <alignment horizontal="center" wrapText="1"/>
    </xf>
    <xf numFmtId="41" fontId="32" fillId="0" borderId="4" xfId="16" applyNumberFormat="1" applyFont="1" applyBorder="1" applyAlignment="1">
      <alignment horizontal="left" vertical="center"/>
    </xf>
    <xf numFmtId="41" fontId="6" fillId="0" borderId="4" xfId="16" applyNumberFormat="1" applyFont="1" applyBorder="1" applyAlignment="1">
      <alignment horizontal="right" vertical="center"/>
    </xf>
    <xf numFmtId="41" fontId="6" fillId="0" borderId="4" xfId="16" applyNumberFormat="1" applyFont="1" applyBorder="1" applyAlignment="1">
      <alignment horizontal="right" vertical="top"/>
    </xf>
    <xf numFmtId="41" fontId="6" fillId="0" borderId="4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 vertical="top"/>
    </xf>
    <xf numFmtId="41" fontId="6" fillId="0" borderId="6" xfId="16" applyNumberFormat="1" applyFont="1" applyBorder="1" applyAlignment="1">
      <alignment/>
    </xf>
    <xf numFmtId="41" fontId="6" fillId="0" borderId="4" xfId="16" applyNumberFormat="1" applyFont="1" applyBorder="1" applyAlignment="1">
      <alignment horizontal="centerContinuous"/>
    </xf>
    <xf numFmtId="41" fontId="6" fillId="0" borderId="6" xfId="16" applyNumberFormat="1" applyFont="1" applyBorder="1" applyAlignment="1">
      <alignment horizontal="centerContinuous"/>
    </xf>
    <xf numFmtId="41" fontId="12" fillId="0" borderId="4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41" fontId="6" fillId="0" borderId="4" xfId="16" applyNumberFormat="1" applyFont="1" applyBorder="1" applyAlignment="1">
      <alignment horizontal="centerContinuous" vertical="top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81" fontId="6" fillId="0" borderId="2" xfId="16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distributed"/>
    </xf>
    <xf numFmtId="192" fontId="32" fillId="0" borderId="4" xfId="0" applyNumberFormat="1" applyFont="1" applyBorder="1" applyAlignment="1">
      <alignment/>
    </xf>
    <xf numFmtId="191" fontId="32" fillId="0" borderId="6" xfId="0" applyNumberFormat="1" applyFont="1" applyBorder="1" applyAlignment="1">
      <alignment/>
    </xf>
    <xf numFmtId="181" fontId="32" fillId="0" borderId="6" xfId="0" applyNumberFormat="1" applyFont="1" applyBorder="1" applyAlignment="1">
      <alignment/>
    </xf>
    <xf numFmtId="191" fontId="32" fillId="0" borderId="4" xfId="0" applyNumberFormat="1" applyFont="1" applyBorder="1" applyAlignment="1">
      <alignment/>
    </xf>
    <xf numFmtId="189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192" fontId="32" fillId="0" borderId="6" xfId="0" applyNumberFormat="1" applyFont="1" applyBorder="1" applyAlignment="1">
      <alignment/>
    </xf>
    <xf numFmtId="189" fontId="32" fillId="0" borderId="6" xfId="0" applyNumberFormat="1" applyFont="1" applyBorder="1" applyAlignment="1">
      <alignment/>
    </xf>
    <xf numFmtId="181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top"/>
    </xf>
    <xf numFmtId="2" fontId="6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81" fontId="6" fillId="0" borderId="6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distributed" wrapText="1"/>
    </xf>
    <xf numFmtId="181" fontId="6" fillId="0" borderId="6" xfId="0" applyNumberFormat="1" applyFont="1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84" fontId="6" fillId="0" borderId="8" xfId="16" applyNumberFormat="1" applyFont="1" applyBorder="1" applyAlignment="1">
      <alignment horizontal="right" vertical="center"/>
    </xf>
    <xf numFmtId="184" fontId="0" fillId="0" borderId="4" xfId="16" applyNumberFormat="1" applyFont="1" applyBorder="1" applyAlignment="1">
      <alignment vertical="center"/>
    </xf>
    <xf numFmtId="205" fontId="6" fillId="0" borderId="6" xfId="16" applyNumberFormat="1" applyFont="1" applyBorder="1" applyAlignment="1">
      <alignment/>
    </xf>
    <xf numFmtId="0" fontId="0" fillId="0" borderId="0" xfId="0" applyBorder="1" applyAlignment="1">
      <alignment horizontal="distributed" wrapText="1"/>
    </xf>
    <xf numFmtId="11" fontId="10" fillId="0" borderId="5" xfId="16" applyNumberFormat="1" applyFont="1" applyBorder="1" applyAlignment="1">
      <alignment horizontal="centerContinuous"/>
    </xf>
    <xf numFmtId="11" fontId="10" fillId="0" borderId="8" xfId="16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5" fontId="5" fillId="0" borderId="1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/>
    </xf>
    <xf numFmtId="185" fontId="6" fillId="0" borderId="4" xfId="16" applyNumberFormat="1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185" fontId="6" fillId="0" borderId="2" xfId="16" applyNumberFormat="1" applyFont="1" applyFill="1" applyBorder="1" applyAlignment="1">
      <alignment horizontal="centerContinuous"/>
    </xf>
    <xf numFmtId="11" fontId="7" fillId="0" borderId="2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/>
    </xf>
    <xf numFmtId="185" fontId="1" fillId="0" borderId="0" xfId="16" applyNumberFormat="1" applyFont="1" applyFill="1" applyBorder="1" applyAlignment="1" applyProtection="1">
      <alignment horizontal="centerContinuous" vertical="center"/>
      <protection/>
    </xf>
    <xf numFmtId="185" fontId="1" fillId="0" borderId="8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81" fontId="6" fillId="0" borderId="4" xfId="16" applyNumberFormat="1" applyFont="1" applyFill="1" applyBorder="1" applyAlignment="1">
      <alignment/>
    </xf>
    <xf numFmtId="185" fontId="6" fillId="0" borderId="4" xfId="16" applyNumberFormat="1" applyFont="1" applyFill="1" applyBorder="1" applyAlignment="1">
      <alignment/>
    </xf>
    <xf numFmtId="185" fontId="6" fillId="0" borderId="6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84" fontId="6" fillId="0" borderId="4" xfId="16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4" fontId="6" fillId="0" borderId="2" xfId="16" applyNumberFormat="1" applyFont="1" applyFill="1" applyBorder="1" applyAlignment="1">
      <alignment/>
    </xf>
    <xf numFmtId="181" fontId="6" fillId="0" borderId="2" xfId="16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5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16" applyNumberFormat="1" applyFont="1" applyBorder="1" applyAlignment="1">
      <alignment horizontal="centerContinuous"/>
    </xf>
    <xf numFmtId="181" fontId="32" fillId="0" borderId="0" xfId="16" applyNumberFormat="1" applyFont="1" applyBorder="1" applyAlignment="1">
      <alignment horizontal="centerContinuous" vertical="center"/>
    </xf>
    <xf numFmtId="181" fontId="32" fillId="0" borderId="0" xfId="16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/>
    </xf>
    <xf numFmtId="192" fontId="32" fillId="0" borderId="4" xfId="0" applyNumberFormat="1" applyFont="1" applyFill="1" applyBorder="1" applyAlignment="1">
      <alignment/>
    </xf>
    <xf numFmtId="191" fontId="32" fillId="0" borderId="6" xfId="0" applyNumberFormat="1" applyFont="1" applyFill="1" applyBorder="1" applyAlignment="1">
      <alignment/>
    </xf>
    <xf numFmtId="181" fontId="32" fillId="0" borderId="6" xfId="0" applyNumberFormat="1" applyFont="1" applyFill="1" applyBorder="1" applyAlignment="1">
      <alignment/>
    </xf>
    <xf numFmtId="191" fontId="32" fillId="0" borderId="4" xfId="0" applyNumberFormat="1" applyFont="1" applyFill="1" applyBorder="1" applyAlignment="1">
      <alignment/>
    </xf>
    <xf numFmtId="185" fontId="32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16" applyNumberFormat="1" applyFont="1" applyBorder="1" applyAlignment="1">
      <alignment horizontal="centerContinuous"/>
    </xf>
    <xf numFmtId="0" fontId="32" fillId="0" borderId="9" xfId="0" applyFont="1" applyBorder="1" applyAlignment="1">
      <alignment horizontal="distributed"/>
    </xf>
    <xf numFmtId="192" fontId="32" fillId="0" borderId="5" xfId="0" applyNumberFormat="1" applyFont="1" applyBorder="1" applyAlignment="1">
      <alignment/>
    </xf>
    <xf numFmtId="191" fontId="32" fillId="0" borderId="5" xfId="0" applyNumberFormat="1" applyFont="1" applyBorder="1" applyAlignment="1">
      <alignment/>
    </xf>
    <xf numFmtId="181" fontId="32" fillId="0" borderId="5" xfId="0" applyNumberFormat="1" applyFont="1" applyBorder="1" applyAlignment="1">
      <alignment/>
    </xf>
    <xf numFmtId="191" fontId="32" fillId="0" borderId="2" xfId="0" applyNumberFormat="1" applyFont="1" applyBorder="1" applyAlignment="1">
      <alignment/>
    </xf>
    <xf numFmtId="185" fontId="0" fillId="0" borderId="0" xfId="16" applyNumberFormat="1" applyFont="1" applyAlignment="1">
      <alignment horizontal="centerContinuous"/>
    </xf>
    <xf numFmtId="49" fontId="6" fillId="0" borderId="6" xfId="0" applyNumberFormat="1" applyFont="1" applyBorder="1" applyAlignment="1">
      <alignment horizontal="distributed" vertical="top"/>
    </xf>
    <xf numFmtId="0" fontId="0" fillId="0" borderId="6" xfId="0" applyBorder="1" applyAlignment="1">
      <alignment horizontal="distributed"/>
    </xf>
    <xf numFmtId="0" fontId="0" fillId="0" borderId="6" xfId="0" applyFill="1" applyBorder="1" applyAlignment="1">
      <alignment wrapText="1"/>
    </xf>
    <xf numFmtId="41" fontId="6" fillId="0" borderId="4" xfId="16" applyNumberFormat="1" applyFont="1" applyFill="1" applyBorder="1" applyAlignment="1">
      <alignment vertical="top"/>
    </xf>
    <xf numFmtId="41" fontId="10" fillId="0" borderId="4" xfId="16" applyNumberFormat="1" applyFont="1" applyFill="1" applyBorder="1" applyAlignment="1">
      <alignment horizontal="centerContinuous"/>
    </xf>
    <xf numFmtId="11" fontId="10" fillId="0" borderId="4" xfId="16" applyNumberFormat="1" applyFont="1" applyFill="1" applyBorder="1" applyAlignment="1">
      <alignment horizontal="centerContinuous"/>
    </xf>
    <xf numFmtId="0" fontId="0" fillId="0" borderId="6" xfId="0" applyBorder="1" applyAlignment="1">
      <alignment/>
    </xf>
    <xf numFmtId="181" fontId="6" fillId="0" borderId="0" xfId="16" applyNumberFormat="1" applyFont="1" applyBorder="1" applyAlignment="1">
      <alignment/>
    </xf>
    <xf numFmtId="49" fontId="6" fillId="0" borderId="6" xfId="0" applyNumberFormat="1" applyFont="1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 vertical="top"/>
    </xf>
    <xf numFmtId="49" fontId="6" fillId="0" borderId="0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185" fontId="6" fillId="0" borderId="5" xfId="16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5" xfId="16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97" fontId="1" fillId="0" borderId="4" xfId="16" applyNumberFormat="1" applyFont="1" applyBorder="1" applyAlignment="1">
      <alignment horizontal="right" vertical="top"/>
    </xf>
    <xf numFmtId="197" fontId="1" fillId="0" borderId="6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/>
    </xf>
    <xf numFmtId="11" fontId="7" fillId="0" borderId="4" xfId="16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185" fontId="5" fillId="0" borderId="0" xfId="16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top"/>
    </xf>
    <xf numFmtId="189" fontId="24" fillId="0" borderId="4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 horizontal="right"/>
    </xf>
    <xf numFmtId="181" fontId="6" fillId="0" borderId="4" xfId="16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4" fontId="6" fillId="0" borderId="2" xfId="16" applyNumberFormat="1" applyFont="1" applyBorder="1" applyAlignment="1">
      <alignment horizontal="center" vertical="top"/>
    </xf>
    <xf numFmtId="181" fontId="6" fillId="0" borderId="2" xfId="16" applyNumberFormat="1" applyFont="1" applyBorder="1" applyAlignment="1">
      <alignment horizontal="center" vertical="top"/>
    </xf>
    <xf numFmtId="181" fontId="6" fillId="0" borderId="2" xfId="16" applyNumberFormat="1" applyFont="1" applyBorder="1" applyAlignment="1">
      <alignment vertical="top"/>
    </xf>
    <xf numFmtId="0" fontId="6" fillId="0" borderId="2" xfId="0" applyFont="1" applyBorder="1" applyAlignment="1">
      <alignment horizontal="distributed" vertical="top"/>
    </xf>
    <xf numFmtId="0" fontId="6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184" fontId="6" fillId="0" borderId="4" xfId="16" applyNumberFormat="1" applyFont="1" applyFill="1" applyBorder="1" applyAlignment="1">
      <alignment vertical="top"/>
    </xf>
    <xf numFmtId="181" fontId="6" fillId="0" borderId="4" xfId="16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distributed" vertical="top"/>
    </xf>
    <xf numFmtId="0" fontId="6" fillId="0" borderId="0" xfId="0" applyFont="1" applyFill="1" applyAlignment="1">
      <alignment vertical="top"/>
    </xf>
    <xf numFmtId="0" fontId="6" fillId="0" borderId="4" xfId="0" applyFont="1" applyFill="1" applyBorder="1" applyAlignment="1">
      <alignment vertical="top" wrapText="1"/>
    </xf>
    <xf numFmtId="49" fontId="6" fillId="0" borderId="5" xfId="16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4" fontId="6" fillId="0" borderId="7" xfId="16" applyNumberFormat="1" applyFont="1" applyBorder="1" applyAlignment="1">
      <alignment horizontal="center"/>
    </xf>
    <xf numFmtId="181" fontId="6" fillId="0" borderId="7" xfId="16" applyNumberFormat="1" applyFont="1" applyBorder="1" applyAlignment="1">
      <alignment horizontal="center"/>
    </xf>
    <xf numFmtId="181" fontId="6" fillId="0" borderId="7" xfId="16" applyNumberFormat="1" applyFont="1" applyBorder="1" applyAlignment="1">
      <alignment/>
    </xf>
    <xf numFmtId="181" fontId="6" fillId="0" borderId="3" xfId="16" applyNumberFormat="1" applyFont="1" applyBorder="1" applyAlignment="1">
      <alignment/>
    </xf>
    <xf numFmtId="0" fontId="6" fillId="0" borderId="7" xfId="0" applyFont="1" applyBorder="1" applyAlignment="1">
      <alignment horizontal="distributed"/>
    </xf>
    <xf numFmtId="0" fontId="6" fillId="0" borderId="2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84" fontId="6" fillId="0" borderId="4" xfId="16" applyNumberFormat="1" applyFont="1" applyFill="1" applyBorder="1" applyAlignment="1">
      <alignment vertical="top" wrapText="1"/>
    </xf>
    <xf numFmtId="181" fontId="6" fillId="0" borderId="4" xfId="16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distributed" vertical="top" wrapText="1"/>
    </xf>
    <xf numFmtId="0" fontId="6" fillId="0" borderId="0" xfId="0" applyFont="1" applyFill="1" applyAlignment="1">
      <alignment vertical="top" wrapText="1"/>
    </xf>
    <xf numFmtId="191" fontId="6" fillId="0" borderId="6" xfId="16" applyNumberFormat="1" applyFont="1" applyBorder="1" applyAlignment="1">
      <alignment/>
    </xf>
    <xf numFmtId="0" fontId="0" fillId="0" borderId="4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197" fontId="24" fillId="0" borderId="6" xfId="16" applyNumberFormat="1" applyFont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2" fontId="6" fillId="0" borderId="6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/>
    </xf>
    <xf numFmtId="49" fontId="6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distributed" vertical="center"/>
    </xf>
    <xf numFmtId="0" fontId="29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184" fontId="6" fillId="0" borderId="6" xfId="16" applyNumberFormat="1" applyFont="1" applyBorder="1" applyAlignment="1">
      <alignment horizontal="center" vertical="top"/>
    </xf>
    <xf numFmtId="184" fontId="6" fillId="0" borderId="5" xfId="16" applyNumberFormat="1" applyFont="1" applyBorder="1" applyAlignment="1">
      <alignment horizontal="center" vertical="top"/>
    </xf>
    <xf numFmtId="181" fontId="6" fillId="0" borderId="6" xfId="16" applyNumberFormat="1" applyFont="1" applyBorder="1" applyAlignment="1">
      <alignment horizontal="center" vertical="top"/>
    </xf>
    <xf numFmtId="181" fontId="6" fillId="0" borderId="5" xfId="16" applyNumberFormat="1" applyFont="1" applyBorder="1" applyAlignment="1">
      <alignment horizontal="center" vertical="top"/>
    </xf>
    <xf numFmtId="181" fontId="6" fillId="0" borderId="6" xfId="16" applyNumberFormat="1" applyFont="1" applyBorder="1" applyAlignment="1">
      <alignment vertical="top"/>
    </xf>
    <xf numFmtId="181" fontId="6" fillId="0" borderId="5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vertical="top" wrapText="1"/>
    </xf>
    <xf numFmtId="49" fontId="6" fillId="0" borderId="4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6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 wrapText="1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49" fontId="6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6" fillId="0" borderId="4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49" fontId="6" fillId="0" borderId="7" xfId="0" applyNumberFormat="1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55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8575"/>
          <a:ext cx="209550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30</xdr:row>
      <xdr:rowOff>47625</xdr:rowOff>
    </xdr:from>
    <xdr:to>
      <xdr:col>1</xdr:col>
      <xdr:colOff>28575</xdr:colOff>
      <xdr:row>32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857250" y="3133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註
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77</xdr:row>
      <xdr:rowOff>161925</xdr:rowOff>
    </xdr:from>
    <xdr:to>
      <xdr:col>0</xdr:col>
      <xdr:colOff>790575</xdr:colOff>
      <xdr:row>79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571500" y="12172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32</xdr:row>
      <xdr:rowOff>38100</xdr:rowOff>
    </xdr:from>
    <xdr:to>
      <xdr:col>13</xdr:col>
      <xdr:colOff>161925</xdr:colOff>
      <xdr:row>33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582275" y="5543550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(截水牆深度)</a:t>
          </a:r>
        </a:p>
      </xdr:txBody>
    </xdr:sp>
    <xdr:clientData/>
  </xdr:twoCellAnchor>
  <xdr:twoCellAnchor>
    <xdr:from>
      <xdr:col>5</xdr:col>
      <xdr:colOff>95250</xdr:colOff>
      <xdr:row>34</xdr:row>
      <xdr:rowOff>161925</xdr:rowOff>
    </xdr:from>
    <xdr:to>
      <xdr:col>6</xdr:col>
      <xdr:colOff>190500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05275" y="626745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EL+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9">
      <selection activeCell="C54" sqref="C54"/>
    </sheetView>
  </sheetViews>
  <sheetFormatPr defaultColWidth="9.00390625" defaultRowHeight="15.75"/>
  <cols>
    <col min="1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8.50390625" style="5" customWidth="1"/>
    <col min="12" max="12" width="9.50390625" style="5" customWidth="1"/>
    <col min="13" max="13" width="12.75390625" style="5" bestFit="1" customWidth="1"/>
    <col min="14" max="14" width="12.75390625" style="6" bestFit="1" customWidth="1"/>
    <col min="15" max="16384" width="9.00390625" style="6" customWidth="1"/>
  </cols>
  <sheetData>
    <row r="1" spans="3:14" ht="30" customHeight="1">
      <c r="C1" s="1" t="s">
        <v>544</v>
      </c>
      <c r="D1" s="2"/>
      <c r="E1" s="3"/>
      <c r="F1" s="3"/>
      <c r="G1" s="3"/>
      <c r="H1" s="4"/>
      <c r="I1" s="4"/>
      <c r="J1" s="437" t="s">
        <v>120</v>
      </c>
      <c r="K1" s="4"/>
      <c r="L1" s="4"/>
      <c r="N1" s="18" t="s">
        <v>485</v>
      </c>
    </row>
    <row r="2" spans="3:12" ht="3.75" customHeight="1">
      <c r="C2" s="7"/>
      <c r="D2" s="2"/>
      <c r="E2" s="7"/>
      <c r="F2" s="7"/>
      <c r="G2" s="7"/>
      <c r="H2" s="8"/>
      <c r="I2" s="8"/>
      <c r="J2" s="49"/>
      <c r="K2" s="49"/>
      <c r="L2" s="49"/>
    </row>
    <row r="3" spans="3:13" ht="19.5" customHeight="1">
      <c r="C3" s="9" t="s">
        <v>376</v>
      </c>
      <c r="D3" s="186" t="s">
        <v>0</v>
      </c>
      <c r="E3" s="10"/>
      <c r="F3" s="187" t="s">
        <v>2</v>
      </c>
      <c r="G3" s="190"/>
      <c r="H3" s="187" t="s">
        <v>543</v>
      </c>
      <c r="I3" s="154"/>
      <c r="J3" s="154"/>
      <c r="K3" s="190"/>
      <c r="L3" s="6"/>
      <c r="M3" s="6"/>
    </row>
    <row r="4" spans="3:13" ht="22.5" customHeight="1">
      <c r="C4" s="11" t="s">
        <v>377</v>
      </c>
      <c r="D4" s="188" t="s">
        <v>4</v>
      </c>
      <c r="E4" s="189" t="s">
        <v>489</v>
      </c>
      <c r="F4" s="12" t="s">
        <v>484</v>
      </c>
      <c r="G4" s="191" t="s">
        <v>5</v>
      </c>
      <c r="H4" s="12" t="s">
        <v>375</v>
      </c>
      <c r="I4" s="191" t="s">
        <v>5</v>
      </c>
      <c r="J4" s="431" t="s">
        <v>120</v>
      </c>
      <c r="L4" s="6"/>
      <c r="M4" s="6"/>
    </row>
    <row r="5" spans="3:13" ht="13.5" customHeight="1" hidden="1">
      <c r="C5" s="155" t="s">
        <v>7</v>
      </c>
      <c r="D5" s="156">
        <v>42</v>
      </c>
      <c r="E5" s="157"/>
      <c r="F5" s="158">
        <v>2060.23</v>
      </c>
      <c r="G5" s="159"/>
      <c r="H5" s="158">
        <v>2490.04</v>
      </c>
      <c r="I5" s="159"/>
      <c r="J5" s="418"/>
      <c r="L5" s="6"/>
      <c r="M5" s="6"/>
    </row>
    <row r="6" spans="3:13" ht="13.5" customHeight="1" hidden="1">
      <c r="C6" s="155" t="s">
        <v>8</v>
      </c>
      <c r="D6" s="160">
        <v>43</v>
      </c>
      <c r="E6" s="157"/>
      <c r="F6" s="158">
        <v>2120.15</v>
      </c>
      <c r="G6" s="159"/>
      <c r="H6" s="158">
        <v>2648.09</v>
      </c>
      <c r="I6" s="159"/>
      <c r="J6" s="418"/>
      <c r="L6" s="6"/>
      <c r="M6" s="6"/>
    </row>
    <row r="7" spans="3:13" ht="14.25" customHeight="1" hidden="1">
      <c r="C7" s="155" t="s">
        <v>9</v>
      </c>
      <c r="D7" s="160">
        <v>43</v>
      </c>
      <c r="E7" s="157"/>
      <c r="F7" s="158">
        <v>2084.1</v>
      </c>
      <c r="G7" s="159"/>
      <c r="H7" s="158">
        <v>2648.45</v>
      </c>
      <c r="I7" s="159"/>
      <c r="J7" s="418"/>
      <c r="L7" s="6"/>
      <c r="M7" s="6"/>
    </row>
    <row r="8" spans="3:11" s="87" customFormat="1" ht="12.75" customHeight="1" hidden="1">
      <c r="C8" s="199" t="s">
        <v>10</v>
      </c>
      <c r="D8" s="200">
        <v>44</v>
      </c>
      <c r="E8" s="201"/>
      <c r="F8" s="202">
        <v>211583</v>
      </c>
      <c r="G8" s="203"/>
      <c r="H8" s="202">
        <v>268389</v>
      </c>
      <c r="I8" s="203"/>
      <c r="J8" s="419"/>
      <c r="K8" s="204"/>
    </row>
    <row r="9" spans="3:11" s="87" customFormat="1" ht="14.25" customHeight="1" hidden="1">
      <c r="C9" s="199" t="s">
        <v>378</v>
      </c>
      <c r="D9" s="200">
        <v>44</v>
      </c>
      <c r="E9" s="201"/>
      <c r="F9" s="202">
        <v>2115.83</v>
      </c>
      <c r="G9" s="203"/>
      <c r="H9" s="202">
        <v>2683.89</v>
      </c>
      <c r="I9" s="203"/>
      <c r="J9" s="419"/>
      <c r="K9" s="204"/>
    </row>
    <row r="10" spans="3:11" s="87" customFormat="1" ht="12.75" customHeight="1" hidden="1">
      <c r="C10" s="199" t="s">
        <v>379</v>
      </c>
      <c r="D10" s="200">
        <v>44</v>
      </c>
      <c r="E10" s="201"/>
      <c r="F10" s="202">
        <v>212417</v>
      </c>
      <c r="G10" s="203"/>
      <c r="H10" s="202">
        <v>268389</v>
      </c>
      <c r="I10" s="203"/>
      <c r="J10" s="419"/>
      <c r="K10" s="204"/>
    </row>
    <row r="11" spans="3:11" s="87" customFormat="1" ht="12.75" customHeight="1" hidden="1">
      <c r="C11" s="199" t="s">
        <v>380</v>
      </c>
      <c r="D11" s="200">
        <v>44</v>
      </c>
      <c r="E11" s="201"/>
      <c r="F11" s="318">
        <v>211653</v>
      </c>
      <c r="G11" s="203"/>
      <c r="H11" s="318">
        <v>268389</v>
      </c>
      <c r="I11" s="203"/>
      <c r="J11" s="419"/>
      <c r="K11" s="204"/>
    </row>
    <row r="12" spans="3:11" s="87" customFormat="1" ht="12.75" customHeight="1" hidden="1">
      <c r="C12" s="199" t="s">
        <v>381</v>
      </c>
      <c r="D12" s="200">
        <v>46</v>
      </c>
      <c r="E12" s="201"/>
      <c r="F12" s="318">
        <v>219610</v>
      </c>
      <c r="G12" s="203"/>
      <c r="H12" s="318">
        <v>269340</v>
      </c>
      <c r="I12" s="203"/>
      <c r="J12" s="419"/>
      <c r="K12" s="204"/>
    </row>
    <row r="13" spans="3:11" s="87" customFormat="1" ht="12.75" customHeight="1" hidden="1">
      <c r="C13" s="205" t="s">
        <v>490</v>
      </c>
      <c r="D13" s="200">
        <v>111</v>
      </c>
      <c r="E13" s="201"/>
      <c r="F13" s="318">
        <v>219996.28</v>
      </c>
      <c r="G13" s="203"/>
      <c r="H13" s="318">
        <v>271381.05</v>
      </c>
      <c r="I13" s="203"/>
      <c r="J13" s="419"/>
      <c r="K13" s="204"/>
    </row>
    <row r="14" spans="3:11" s="87" customFormat="1" ht="12.75" customHeight="1" hidden="1">
      <c r="C14" s="205" t="s">
        <v>491</v>
      </c>
      <c r="D14" s="200">
        <v>109</v>
      </c>
      <c r="E14" s="201"/>
      <c r="F14" s="318">
        <v>219905.1</v>
      </c>
      <c r="G14" s="203"/>
      <c r="H14" s="318">
        <v>271425.25</v>
      </c>
      <c r="I14" s="203"/>
      <c r="J14" s="419"/>
      <c r="K14" s="204"/>
    </row>
    <row r="15" spans="3:11" s="87" customFormat="1" ht="12.75" customHeight="1" hidden="1">
      <c r="C15" s="205" t="s">
        <v>492</v>
      </c>
      <c r="D15" s="200">
        <v>109</v>
      </c>
      <c r="E15" s="201"/>
      <c r="F15" s="318">
        <v>212779</v>
      </c>
      <c r="G15" s="203"/>
      <c r="H15" s="318">
        <v>263390</v>
      </c>
      <c r="I15" s="203"/>
      <c r="J15" s="419"/>
      <c r="K15" s="204"/>
    </row>
    <row r="16" spans="3:11" s="87" customFormat="1" ht="12.75" customHeight="1">
      <c r="C16" s="205" t="s">
        <v>493</v>
      </c>
      <c r="D16" s="200">
        <v>109</v>
      </c>
      <c r="E16" s="201"/>
      <c r="F16" s="318">
        <v>220128</v>
      </c>
      <c r="G16" s="203"/>
      <c r="H16" s="318">
        <v>263390</v>
      </c>
      <c r="I16" s="203"/>
      <c r="J16" s="419"/>
      <c r="K16" s="204"/>
    </row>
    <row r="17" spans="3:11" s="87" customFormat="1" ht="12.75" customHeight="1">
      <c r="C17" s="205" t="s">
        <v>494</v>
      </c>
      <c r="D17" s="206">
        <v>108</v>
      </c>
      <c r="E17" s="207"/>
      <c r="F17" s="206">
        <v>220397</v>
      </c>
      <c r="G17" s="207"/>
      <c r="H17" s="206">
        <v>260820</v>
      </c>
      <c r="I17" s="203"/>
      <c r="J17" s="419"/>
      <c r="K17" s="204"/>
    </row>
    <row r="18" spans="3:11" s="87" customFormat="1" ht="12.75" customHeight="1">
      <c r="C18" s="205" t="s">
        <v>565</v>
      </c>
      <c r="D18" s="206">
        <v>110</v>
      </c>
      <c r="E18" s="207"/>
      <c r="F18" s="206">
        <v>215742</v>
      </c>
      <c r="G18" s="207"/>
      <c r="H18" s="206">
        <v>278820</v>
      </c>
      <c r="I18" s="203"/>
      <c r="J18" s="419"/>
      <c r="K18" s="204"/>
    </row>
    <row r="19" spans="3:11" s="87" customFormat="1" ht="12.75" customHeight="1">
      <c r="C19" s="205" t="s">
        <v>566</v>
      </c>
      <c r="D19" s="206">
        <v>110</v>
      </c>
      <c r="E19" s="207"/>
      <c r="F19" s="206">
        <v>213439</v>
      </c>
      <c r="G19" s="207"/>
      <c r="H19" s="206">
        <v>276485</v>
      </c>
      <c r="I19" s="203"/>
      <c r="J19" s="419"/>
      <c r="K19" s="204"/>
    </row>
    <row r="20" spans="3:11" s="87" customFormat="1" ht="12.75" customHeight="1">
      <c r="C20" s="205" t="s">
        <v>594</v>
      </c>
      <c r="D20" s="206">
        <f>SUM(D24:D47)+SUM(D50:D51)</f>
        <v>109</v>
      </c>
      <c r="E20" s="207"/>
      <c r="F20" s="206">
        <f>SUM(F24:F44)+SUM(F46:F47)+SUM(F50:F51)</f>
        <v>209737.6</v>
      </c>
      <c r="G20" s="207"/>
      <c r="H20" s="206">
        <v>280581</v>
      </c>
      <c r="I20" s="203"/>
      <c r="J20" s="419"/>
      <c r="K20" s="204"/>
    </row>
    <row r="21" spans="3:11" s="87" customFormat="1" ht="6.75" customHeight="1">
      <c r="C21" s="199"/>
      <c r="D21" s="208"/>
      <c r="E21" s="209"/>
      <c r="F21" s="210"/>
      <c r="G21" s="210"/>
      <c r="H21" s="210"/>
      <c r="I21" s="210"/>
      <c r="J21" s="420"/>
      <c r="K21" s="204"/>
    </row>
    <row r="22" spans="3:11" s="87" customFormat="1" ht="14.25" customHeight="1" hidden="1">
      <c r="C22" s="205" t="s">
        <v>382</v>
      </c>
      <c r="D22" s="211">
        <f>SUM(D24:D44)-D39</f>
        <v>81</v>
      </c>
      <c r="E22" s="208"/>
      <c r="F22" s="211">
        <f>SUM(F24:F44)-F39</f>
        <v>208843.5</v>
      </c>
      <c r="G22" s="212"/>
      <c r="H22" s="211">
        <f>SUM(H24:H44)-H39</f>
        <v>279604.3</v>
      </c>
      <c r="I22" s="208"/>
      <c r="J22" s="204">
        <f>F22/$F$20*100</f>
        <v>99.57370543002304</v>
      </c>
      <c r="K22" s="204">
        <f>H22/$H$20*100</f>
        <v>99.65190087710857</v>
      </c>
    </row>
    <row r="23" spans="3:11" s="87" customFormat="1" ht="6.75" customHeight="1" hidden="1">
      <c r="C23" s="199"/>
      <c r="D23" s="208"/>
      <c r="E23" s="209"/>
      <c r="F23" s="213"/>
      <c r="G23" s="213"/>
      <c r="H23" s="213"/>
      <c r="I23" s="210"/>
      <c r="J23" s="420"/>
      <c r="K23" s="204"/>
    </row>
    <row r="24" spans="1:11" s="87" customFormat="1" ht="12.75" customHeight="1">
      <c r="A24" s="417">
        <f>D24/$D$20*100</f>
        <v>10.091743119266056</v>
      </c>
      <c r="B24" s="417"/>
      <c r="C24" s="338" t="s">
        <v>12</v>
      </c>
      <c r="D24" s="339">
        <v>11</v>
      </c>
      <c r="E24" s="340">
        <f>RANK(D24,($D$24:$D$44,$D$46:$D$47,$D$50:$D$51),0)</f>
        <v>2</v>
      </c>
      <c r="F24" s="341">
        <f>'臺北'!I36</f>
        <v>34176.3</v>
      </c>
      <c r="G24" s="340">
        <f>RANK(F24,($F$24:$F$44,$F$46:$F$47,$F$50:$F$51),0)</f>
        <v>2</v>
      </c>
      <c r="H24" s="341">
        <f>'臺北'!J36</f>
        <v>41347.9</v>
      </c>
      <c r="I24" s="342">
        <f>RANK(H24,($H$24:$H$44,$H$46:$H$47,$H$50:$H$51),0)</f>
        <v>2</v>
      </c>
      <c r="J24" s="204">
        <f>F24/$F$20*100</f>
        <v>16.29478929862838</v>
      </c>
      <c r="K24" s="204">
        <f>H24/$H$20*100</f>
        <v>14.736528845502725</v>
      </c>
    </row>
    <row r="25" spans="1:11" s="87" customFormat="1" ht="12.75" customHeight="1">
      <c r="A25" s="417">
        <f aca="true" t="shared" si="0" ref="A25:A30">D25/$D$20*100</f>
        <v>1.834862385321101</v>
      </c>
      <c r="B25" s="417"/>
      <c r="C25" s="338" t="s">
        <v>13</v>
      </c>
      <c r="D25" s="339">
        <v>2</v>
      </c>
      <c r="E25" s="340">
        <f>RANK(D25,($D$24:$D$44,$D$46:$D$47,$D$50:$D$51),0)</f>
        <v>16</v>
      </c>
      <c r="F25" s="512" t="s">
        <v>647</v>
      </c>
      <c r="G25" s="343">
        <v>0</v>
      </c>
      <c r="H25" s="512" t="s">
        <v>648</v>
      </c>
      <c r="I25" s="343">
        <v>0</v>
      </c>
      <c r="J25" s="204" t="e">
        <f aca="true" t="shared" si="1" ref="J25:J47">F25/$F$20*100</f>
        <v>#VALUE!</v>
      </c>
      <c r="K25" s="204" t="e">
        <f aca="true" t="shared" si="2" ref="K25:K31">H25/$H$20*100</f>
        <v>#VALUE!</v>
      </c>
    </row>
    <row r="26" spans="1:11" s="87" customFormat="1" ht="12.75" customHeight="1">
      <c r="A26" s="417">
        <f t="shared" si="0"/>
        <v>2.7522935779816518</v>
      </c>
      <c r="B26" s="417"/>
      <c r="C26" s="338" t="s">
        <v>14</v>
      </c>
      <c r="D26" s="339">
        <v>3</v>
      </c>
      <c r="E26" s="340">
        <f>RANK(D26,($D$24:$D$44,$D$46:$D$47,$D$50:$D$51),0)</f>
        <v>14</v>
      </c>
      <c r="F26" s="341">
        <f>'桃園'!I29</f>
        <v>22837</v>
      </c>
      <c r="G26" s="340">
        <f>RANK(F26,($F$24:$F$44,$F$46:$F$47,$F$50:$F$51),0)</f>
        <v>4</v>
      </c>
      <c r="H26" s="341">
        <f>'桃園'!J29</f>
        <v>33199</v>
      </c>
      <c r="I26" s="342">
        <f>RANK(H26,($H$24:$H$44,$H$46:$H$47,$H$50:$H$51),0)</f>
        <v>5</v>
      </c>
      <c r="J26" s="204">
        <f t="shared" si="1"/>
        <v>10.888367178798651</v>
      </c>
      <c r="K26" s="204">
        <f t="shared" si="2"/>
        <v>11.832233829090352</v>
      </c>
    </row>
    <row r="27" spans="1:11" s="87" customFormat="1" ht="12.75" customHeight="1">
      <c r="A27" s="417">
        <f t="shared" si="0"/>
        <v>3.669724770642202</v>
      </c>
      <c r="B27" s="417"/>
      <c r="C27" s="338" t="s">
        <v>15</v>
      </c>
      <c r="D27" s="339">
        <v>4</v>
      </c>
      <c r="E27" s="340">
        <f>RANK(D27,($D$24:$D$44,$D$46:$D$47,$D$50:$D$51),0)</f>
        <v>11</v>
      </c>
      <c r="F27" s="341">
        <f>'新竹'!I29</f>
        <v>4143</v>
      </c>
      <c r="G27" s="340">
        <f>RANK(F27,($F$24:$F$44,$F$46:$F$47,$F$50:$F$51),0)</f>
        <v>8</v>
      </c>
      <c r="H27" s="341">
        <f>'新竹'!J29</f>
        <v>4703</v>
      </c>
      <c r="I27" s="342">
        <f>RANK(H27,($H$24:$H$44,$H$46:$H$47,$H$50:$H$51),0)</f>
        <v>9</v>
      </c>
      <c r="J27" s="204">
        <f t="shared" si="1"/>
        <v>1.9753253589246753</v>
      </c>
      <c r="K27" s="204">
        <f t="shared" si="2"/>
        <v>1.676164815151418</v>
      </c>
    </row>
    <row r="28" spans="1:11" s="87" customFormat="1" ht="12.75" customHeight="1">
      <c r="A28" s="417">
        <f t="shared" si="0"/>
        <v>5.5045871559633035</v>
      </c>
      <c r="B28" s="417"/>
      <c r="C28" s="338" t="s">
        <v>16</v>
      </c>
      <c r="D28" s="339">
        <v>6</v>
      </c>
      <c r="E28" s="340">
        <f>RANK(D28,($D$24:$D$44,$D$46:$D$47,$D$50:$D$51),0)</f>
        <v>8</v>
      </c>
      <c r="F28" s="341">
        <v>15877</v>
      </c>
      <c r="G28" s="340">
        <f>RANK(F28,($F$24:$F$44,$F$46:$F$47,$F$50:$F$51),0)</f>
        <v>6</v>
      </c>
      <c r="H28" s="341">
        <f>'苗栗'!J36</f>
        <v>17540.600000000002</v>
      </c>
      <c r="I28" s="342">
        <f>RANK(H28,($H$24:$H$44,$H$46:$H$47,$H$50:$H$51),0)</f>
        <v>7</v>
      </c>
      <c r="J28" s="204">
        <f t="shared" si="1"/>
        <v>7.569935004500862</v>
      </c>
      <c r="K28" s="204">
        <f t="shared" si="2"/>
        <v>6.2515280792355865</v>
      </c>
    </row>
    <row r="29" spans="1:11" s="87" customFormat="1" ht="12.75" customHeight="1">
      <c r="A29" s="417">
        <f t="shared" si="0"/>
        <v>5.5045871559633035</v>
      </c>
      <c r="B29" s="417"/>
      <c r="C29" s="338" t="s">
        <v>17</v>
      </c>
      <c r="D29" s="339">
        <v>6</v>
      </c>
      <c r="E29" s="340">
        <f>RANK(D29,($D$24:$D$44,$D$46:$D$47,$D$50:$D$51),0)</f>
        <v>8</v>
      </c>
      <c r="F29" s="341">
        <v>15332</v>
      </c>
      <c r="G29" s="340">
        <f>RANK(F29,($F$24:$F$44,$F$46:$F$47,$F$50:$F$51),0)</f>
        <v>7</v>
      </c>
      <c r="H29" s="341">
        <f>'臺中'!J33</f>
        <v>28320</v>
      </c>
      <c r="I29" s="342">
        <f>RANK(H29,($H$24:$H$44,$H$46:$H$47,$H$50:$H$51),0)</f>
        <v>6</v>
      </c>
      <c r="J29" s="204">
        <f t="shared" si="1"/>
        <v>7.310086508093923</v>
      </c>
      <c r="K29" s="204">
        <f t="shared" si="2"/>
        <v>10.093342029574348</v>
      </c>
    </row>
    <row r="30" spans="1:11" s="87" customFormat="1" ht="12.75" customHeight="1">
      <c r="A30" s="417">
        <f t="shared" si="0"/>
        <v>0</v>
      </c>
      <c r="B30" s="417"/>
      <c r="C30" s="338" t="s">
        <v>18</v>
      </c>
      <c r="D30" s="339">
        <v>0</v>
      </c>
      <c r="E30" s="343">
        <v>0</v>
      </c>
      <c r="F30" s="341">
        <v>0</v>
      </c>
      <c r="G30" s="343">
        <v>0</v>
      </c>
      <c r="H30" s="341">
        <v>0</v>
      </c>
      <c r="I30" s="343">
        <v>0</v>
      </c>
      <c r="J30" s="204">
        <f t="shared" si="1"/>
        <v>0</v>
      </c>
      <c r="K30" s="204">
        <f t="shared" si="2"/>
        <v>0</v>
      </c>
    </row>
    <row r="31" spans="1:12" s="428" customFormat="1" ht="12.75" customHeight="1">
      <c r="A31" s="417">
        <f>D31/$D$20*100</f>
        <v>9.174311926605505</v>
      </c>
      <c r="B31" s="417"/>
      <c r="C31" s="422" t="s">
        <v>19</v>
      </c>
      <c r="D31" s="423">
        <v>10</v>
      </c>
      <c r="E31" s="424">
        <f>RANK(D31,($D$24:$D$44,$D$46:$D$47,$D$50:$D$51),0)</f>
        <v>3</v>
      </c>
      <c r="F31" s="425">
        <v>22180.4</v>
      </c>
      <c r="G31" s="424">
        <f>RANK(F31,($F$24:$F$44,$F$46:$F$47,$F$50:$F$51),0)</f>
        <v>5</v>
      </c>
      <c r="H31" s="425">
        <f>'南投'!J59</f>
        <v>35177</v>
      </c>
      <c r="I31" s="426">
        <f>RANK(H31,($H$24:$H$44,$H$46:$H$47,$H$50:$H$51),0)</f>
        <v>4</v>
      </c>
      <c r="J31" s="204">
        <f t="shared" si="1"/>
        <v>10.575309338907282</v>
      </c>
      <c r="K31" s="204">
        <f t="shared" si="2"/>
        <v>12.53719959655144</v>
      </c>
      <c r="L31" s="427"/>
    </row>
    <row r="32" spans="1:11" s="429" customFormat="1" ht="12.75" customHeight="1">
      <c r="A32" s="417">
        <f aca="true" t="shared" si="3" ref="A32:A48">D32/$D$20*100</f>
        <v>0</v>
      </c>
      <c r="B32" s="417"/>
      <c r="C32" s="338" t="s">
        <v>20</v>
      </c>
      <c r="D32" s="339">
        <v>0</v>
      </c>
      <c r="E32" s="343">
        <v>0</v>
      </c>
      <c r="F32" s="341">
        <v>0</v>
      </c>
      <c r="G32" s="343">
        <v>0</v>
      </c>
      <c r="H32" s="341">
        <v>0</v>
      </c>
      <c r="I32" s="343">
        <v>0</v>
      </c>
      <c r="J32" s="204">
        <f t="shared" si="1"/>
        <v>0</v>
      </c>
      <c r="K32" s="214"/>
    </row>
    <row r="33" spans="1:12" s="428" customFormat="1" ht="12.75" customHeight="1">
      <c r="A33" s="417">
        <f t="shared" si="3"/>
        <v>2.7522935779816518</v>
      </c>
      <c r="B33" s="417"/>
      <c r="C33" s="338" t="s">
        <v>21</v>
      </c>
      <c r="D33" s="339">
        <v>3</v>
      </c>
      <c r="E33" s="340">
        <f>RANK(D33,($D$24:$D$44,$D$46:$D$47,$D$50:$D$51),0)</f>
        <v>14</v>
      </c>
      <c r="F33" s="341">
        <f>'嘉義'!I30</f>
        <v>62408.5</v>
      </c>
      <c r="G33" s="340">
        <f>RANK(F33,($F$24:$F$44,$F$46:$F$47,$F$50:$F$51),0)</f>
        <v>1</v>
      </c>
      <c r="H33" s="341">
        <f>'嘉義'!J30</f>
        <v>73755</v>
      </c>
      <c r="I33" s="342">
        <f>RANK(H33,($H$24:$H$44,$H$46:$H$47,$H$50:$H$51),0)</f>
        <v>1</v>
      </c>
      <c r="J33" s="204">
        <f t="shared" si="1"/>
        <v>29.755513555986145</v>
      </c>
      <c r="K33" s="204">
        <f>H33/$H$20*100</f>
        <v>26.286526885284463</v>
      </c>
      <c r="L33" s="430"/>
    </row>
    <row r="34" spans="1:11" s="428" customFormat="1" ht="12.75" customHeight="1">
      <c r="A34" s="417">
        <f t="shared" si="3"/>
        <v>9.174311926605505</v>
      </c>
      <c r="B34" s="417"/>
      <c r="C34" s="338" t="s">
        <v>22</v>
      </c>
      <c r="D34" s="339">
        <v>10</v>
      </c>
      <c r="E34" s="340">
        <f>RANK(D34,($D$24:$D$44,$D$46:$D$47,$D$50:$D$51),0)</f>
        <v>3</v>
      </c>
      <c r="F34" s="341">
        <f>'臺南'!I51</f>
        <v>23065.5</v>
      </c>
      <c r="G34" s="340">
        <f>RANK(F34,($F$24:$F$44,$F$46:$F$47,$F$50:$F$51),0)</f>
        <v>3</v>
      </c>
      <c r="H34" s="341">
        <f>'臺南'!J51</f>
        <v>35281.6</v>
      </c>
      <c r="I34" s="342">
        <f>RANK(H34,($H$24:$H$44,$H$46:$H$47,$H$50:$H$51),0)</f>
        <v>3</v>
      </c>
      <c r="J34" s="204">
        <f t="shared" si="1"/>
        <v>10.997312832796789</v>
      </c>
      <c r="K34" s="204">
        <f aca="true" t="shared" si="4" ref="K34:K47">H34/$H$20*100</f>
        <v>12.57447938384994</v>
      </c>
    </row>
    <row r="35" spans="1:11" s="428" customFormat="1" ht="12.75" customHeight="1">
      <c r="A35" s="417">
        <f t="shared" si="3"/>
        <v>8.256880733944955</v>
      </c>
      <c r="B35" s="417"/>
      <c r="C35" s="338" t="s">
        <v>23</v>
      </c>
      <c r="D35" s="339">
        <v>9</v>
      </c>
      <c r="E35" s="340">
        <f>RANK(D35,($D$24:$D$44,$D$46:$D$47,$D$50:$D$51),0)</f>
        <v>5</v>
      </c>
      <c r="F35" s="341">
        <f>'高雄'!I36</f>
        <v>3592.8999999999996</v>
      </c>
      <c r="G35" s="340">
        <f>RANK(F35,($F$24:$F$44,$F$46:$F$47,$F$50:$F$51),0)</f>
        <v>9</v>
      </c>
      <c r="H35" s="341">
        <f>'高雄'!J36</f>
        <v>4723</v>
      </c>
      <c r="I35" s="342">
        <f>RANK(H35,($H$24:$H$44,$H$46:$H$47,$H$50:$H$51),0)</f>
        <v>8</v>
      </c>
      <c r="J35" s="204">
        <f t="shared" si="1"/>
        <v>1.7130452527348456</v>
      </c>
      <c r="K35" s="204">
        <f t="shared" si="4"/>
        <v>1.6832928815564845</v>
      </c>
    </row>
    <row r="36" spans="1:11" s="428" customFormat="1" ht="12.75" customHeight="1">
      <c r="A36" s="417">
        <f t="shared" si="3"/>
        <v>3.669724770642202</v>
      </c>
      <c r="B36" s="417"/>
      <c r="C36" s="338" t="s">
        <v>24</v>
      </c>
      <c r="D36" s="339">
        <v>4</v>
      </c>
      <c r="E36" s="340">
        <f>RANK(D36,($D$24:$D$44,$D$46:$D$47,$D$50:$D$51),0)</f>
        <v>11</v>
      </c>
      <c r="F36" s="341">
        <v>3259</v>
      </c>
      <c r="G36" s="340">
        <f>RANK(F36,($F$24:$F$44,$F$46:$F$47,$F$50:$F$51),0)</f>
        <v>10</v>
      </c>
      <c r="H36" s="341">
        <f>'屏東'!J22</f>
        <v>3494</v>
      </c>
      <c r="I36" s="342">
        <f>RANK(H36,($H$24:$H$44,$H$46:$H$47,$H$50:$H$51),0)</f>
        <v>10</v>
      </c>
      <c r="J36" s="204">
        <f t="shared" si="1"/>
        <v>1.5538463298903011</v>
      </c>
      <c r="K36" s="204">
        <f t="shared" si="4"/>
        <v>1.2452732009651402</v>
      </c>
    </row>
    <row r="37" spans="1:11" s="428" customFormat="1" ht="12.75" customHeight="1">
      <c r="A37" s="417">
        <f t="shared" si="3"/>
        <v>1.834862385321101</v>
      </c>
      <c r="B37" s="417"/>
      <c r="C37" s="338" t="s">
        <v>25</v>
      </c>
      <c r="D37" s="339">
        <v>2</v>
      </c>
      <c r="E37" s="340">
        <f>RANK(D37,($D$24:$D$44,$D$46:$D$47,$D$50:$D$51),0)</f>
        <v>16</v>
      </c>
      <c r="F37" s="341">
        <f>'臺東'!I22</f>
        <v>7.3</v>
      </c>
      <c r="G37" s="340">
        <f>RANK(F37,($F$24:$F$44,$F$46:$F$47,$F$50:$F$51),0)</f>
        <v>17</v>
      </c>
      <c r="H37" s="341">
        <f>'臺東'!J22</f>
        <v>7.4</v>
      </c>
      <c r="I37" s="342">
        <f>RANK(H37,($H$24:$H$44,$H$46:$H$47,$H$50:$H$51),0)</f>
        <v>17</v>
      </c>
      <c r="J37" s="204">
        <f t="shared" si="1"/>
        <v>0.003480539493157164</v>
      </c>
      <c r="K37" s="204">
        <f t="shared" si="4"/>
        <v>0.002637384569874653</v>
      </c>
    </row>
    <row r="38" spans="1:11" s="428" customFormat="1" ht="12.75" customHeight="1">
      <c r="A38" s="417">
        <f t="shared" si="3"/>
        <v>5.5045871559633035</v>
      </c>
      <c r="B38" s="417"/>
      <c r="C38" s="338" t="s">
        <v>26</v>
      </c>
      <c r="D38" s="339">
        <v>6</v>
      </c>
      <c r="E38" s="340">
        <f>RANK(D38,($D$24:$D$44,$D$46:$D$47,$D$50:$D$51),0)</f>
        <v>8</v>
      </c>
      <c r="F38" s="341">
        <f>'花蓮'!I29</f>
        <v>43.900000000000006</v>
      </c>
      <c r="G38" s="340">
        <f>RANK(F38,($F$24:$F$44,$F$46:$F$47,$F$50:$F$51),0)</f>
        <v>16</v>
      </c>
      <c r="H38" s="341">
        <f>'花蓮'!J29</f>
        <v>61.8</v>
      </c>
      <c r="I38" s="342">
        <f>RANK(H38,($H$24:$H$44,$H$46:$H$47,$H$50:$H$51),0)</f>
        <v>15</v>
      </c>
      <c r="J38" s="204">
        <f t="shared" si="1"/>
        <v>0.02093091558213692</v>
      </c>
      <c r="K38" s="204">
        <f t="shared" si="4"/>
        <v>0.022025725191655885</v>
      </c>
    </row>
    <row r="39" spans="1:11" s="428" customFormat="1" ht="12.75" customHeight="1">
      <c r="A39" s="417">
        <f t="shared" si="3"/>
        <v>7.339449541284404</v>
      </c>
      <c r="B39" s="417"/>
      <c r="C39" s="422" t="s">
        <v>27</v>
      </c>
      <c r="D39" s="423">
        <v>8</v>
      </c>
      <c r="E39" s="424">
        <f>RANK(D39,($D$24:$D$44,$D$46:$D$47,$D$50:$D$51),0)</f>
        <v>6</v>
      </c>
      <c r="F39" s="425">
        <f>'澎湖'!I30</f>
        <v>325.1</v>
      </c>
      <c r="G39" s="424">
        <f>RANK(F39,($F$24:$F$44,$F$46:$F$47,$F$50:$F$51),0)</f>
        <v>14</v>
      </c>
      <c r="H39" s="425">
        <f>'澎湖'!J30</f>
        <v>392.2</v>
      </c>
      <c r="I39" s="426">
        <f>RANK(H39,($H$24:$H$44,$H$46:$H$47,$H$50:$H$51),0)</f>
        <v>14</v>
      </c>
      <c r="J39" s="204">
        <f t="shared" si="1"/>
        <v>0.15500320400347864</v>
      </c>
      <c r="K39" s="204">
        <f t="shared" si="4"/>
        <v>0.1397813822033566</v>
      </c>
    </row>
    <row r="40" spans="1:11" s="428" customFormat="1" ht="12.75" customHeight="1">
      <c r="A40" s="417">
        <f t="shared" si="3"/>
        <v>3.669724770642202</v>
      </c>
      <c r="B40" s="417"/>
      <c r="C40" s="338" t="s">
        <v>28</v>
      </c>
      <c r="D40" s="339">
        <v>4</v>
      </c>
      <c r="E40" s="340">
        <f>RANK(D40,($D$24:$D$44,$D$46:$D$47,$D$50:$D$51),0)</f>
        <v>11</v>
      </c>
      <c r="F40" s="341">
        <f>'基市'!I29</f>
        <v>1018.7</v>
      </c>
      <c r="G40" s="340">
        <f>RANK(F40,($F$24:$F$44,$F$46:$F$47,$F$50:$F$51),0)</f>
        <v>11</v>
      </c>
      <c r="H40" s="341">
        <f>'基市'!J29</f>
        <v>1045</v>
      </c>
      <c r="I40" s="342">
        <f>RANK(H40,($H$24:$H$44,$H$46:$H$47,$H$50:$H$51),0)</f>
        <v>11</v>
      </c>
      <c r="J40" s="204">
        <f t="shared" si="1"/>
        <v>0.48570213447660315</v>
      </c>
      <c r="K40" s="204">
        <f t="shared" si="4"/>
        <v>0.3724414696647314</v>
      </c>
    </row>
    <row r="41" spans="1:11" s="87" customFormat="1" ht="12.75" customHeight="1">
      <c r="A41" s="417">
        <f t="shared" si="3"/>
        <v>0</v>
      </c>
      <c r="B41" s="417"/>
      <c r="C41" s="338" t="s">
        <v>29</v>
      </c>
      <c r="D41" s="339">
        <v>0</v>
      </c>
      <c r="E41" s="343">
        <v>0</v>
      </c>
      <c r="F41" s="341">
        <f>'竹市'!I22</f>
        <v>0</v>
      </c>
      <c r="G41" s="343">
        <v>0</v>
      </c>
      <c r="H41" s="341">
        <f>'竹市'!J22</f>
        <v>0</v>
      </c>
      <c r="I41" s="343">
        <v>0</v>
      </c>
      <c r="J41" s="204">
        <f t="shared" si="1"/>
        <v>0</v>
      </c>
      <c r="K41" s="204">
        <f t="shared" si="4"/>
        <v>0</v>
      </c>
    </row>
    <row r="42" spans="1:11" s="87" customFormat="1" ht="12.75" customHeight="1">
      <c r="A42" s="417">
        <f t="shared" si="3"/>
        <v>0</v>
      </c>
      <c r="B42" s="417"/>
      <c r="C42" s="338" t="s">
        <v>30</v>
      </c>
      <c r="D42" s="339">
        <v>0</v>
      </c>
      <c r="E42" s="343">
        <v>0</v>
      </c>
      <c r="F42" s="341">
        <v>0</v>
      </c>
      <c r="G42" s="343">
        <v>0</v>
      </c>
      <c r="H42" s="341">
        <v>0</v>
      </c>
      <c r="I42" s="343">
        <v>0</v>
      </c>
      <c r="J42" s="204">
        <f t="shared" si="1"/>
        <v>0</v>
      </c>
      <c r="K42" s="204">
        <f t="shared" si="4"/>
        <v>0</v>
      </c>
    </row>
    <row r="43" spans="1:11" s="87" customFormat="1" ht="12.75" customHeight="1">
      <c r="A43" s="417">
        <f t="shared" si="3"/>
        <v>0.9174311926605505</v>
      </c>
      <c r="B43" s="417"/>
      <c r="C43" s="338" t="s">
        <v>31</v>
      </c>
      <c r="D43" s="339">
        <v>1</v>
      </c>
      <c r="E43" s="340">
        <f>RANK(D43,($D$24:$D$44,$D$46:$D$47,$D$50:$D$51),0)</f>
        <v>18</v>
      </c>
      <c r="F43" s="341">
        <f>'嘉市'!I22</f>
        <v>902</v>
      </c>
      <c r="G43" s="340">
        <f>RANK(F43,($F$24:$F$44,$F$46:$F$47,$F$50:$F$51),0)</f>
        <v>12</v>
      </c>
      <c r="H43" s="341">
        <f>'嘉市'!J22</f>
        <v>949</v>
      </c>
      <c r="I43" s="342">
        <f>RANK(H43,($H$24:$H$44,$H$46:$H$47,$H$50:$H$51),0)</f>
        <v>12</v>
      </c>
      <c r="J43" s="204">
        <f t="shared" si="1"/>
        <v>0.43006118120928244</v>
      </c>
      <c r="K43" s="204">
        <f t="shared" si="4"/>
        <v>0.3382267509204116</v>
      </c>
    </row>
    <row r="44" spans="1:11" s="87" customFormat="1" ht="12.75" customHeight="1">
      <c r="A44" s="417">
        <f t="shared" si="3"/>
        <v>0</v>
      </c>
      <c r="B44" s="417"/>
      <c r="C44" s="338" t="s">
        <v>32</v>
      </c>
      <c r="D44" s="339">
        <v>0</v>
      </c>
      <c r="E44" s="343">
        <v>0</v>
      </c>
      <c r="F44" s="341">
        <v>0</v>
      </c>
      <c r="G44" s="343">
        <v>0</v>
      </c>
      <c r="H44" s="341">
        <v>0</v>
      </c>
      <c r="I44" s="343">
        <v>0</v>
      </c>
      <c r="J44" s="204">
        <f t="shared" si="1"/>
        <v>0</v>
      </c>
      <c r="K44" s="204">
        <f t="shared" si="4"/>
        <v>0</v>
      </c>
    </row>
    <row r="45" spans="1:11" s="87" customFormat="1" ht="13.5" customHeight="1" hidden="1">
      <c r="A45" s="417">
        <f t="shared" si="3"/>
        <v>0</v>
      </c>
      <c r="B45" s="417"/>
      <c r="C45" s="344"/>
      <c r="D45" s="345"/>
      <c r="E45" s="346"/>
      <c r="F45" s="341"/>
      <c r="G45" s="346"/>
      <c r="H45" s="341"/>
      <c r="I45" s="343"/>
      <c r="J45" s="204">
        <f t="shared" si="1"/>
        <v>0</v>
      </c>
      <c r="K45" s="204">
        <f t="shared" si="4"/>
        <v>0</v>
      </c>
    </row>
    <row r="46" spans="1:11" s="87" customFormat="1" ht="12.75" customHeight="1">
      <c r="A46" s="417">
        <f t="shared" si="3"/>
        <v>0</v>
      </c>
      <c r="B46" s="417"/>
      <c r="C46" s="348" t="s">
        <v>383</v>
      </c>
      <c r="D46" s="345">
        <v>0</v>
      </c>
      <c r="E46" s="346">
        <v>0</v>
      </c>
      <c r="F46" s="341">
        <f>'北市'!I22</f>
        <v>0</v>
      </c>
      <c r="G46" s="343">
        <v>0</v>
      </c>
      <c r="H46" s="341">
        <f>'北市'!K22</f>
        <v>0</v>
      </c>
      <c r="I46" s="343">
        <v>0</v>
      </c>
      <c r="J46" s="204">
        <f t="shared" si="1"/>
        <v>0</v>
      </c>
      <c r="K46" s="204">
        <f t="shared" si="4"/>
        <v>0</v>
      </c>
    </row>
    <row r="47" spans="1:11" s="87" customFormat="1" ht="12.75" customHeight="1">
      <c r="A47" s="417">
        <f t="shared" si="3"/>
        <v>0</v>
      </c>
      <c r="B47" s="417"/>
      <c r="C47" s="348" t="s">
        <v>384</v>
      </c>
      <c r="D47" s="345">
        <v>0</v>
      </c>
      <c r="E47" s="346">
        <v>0</v>
      </c>
      <c r="F47" s="341">
        <f>'高市'!I22</f>
        <v>0</v>
      </c>
      <c r="G47" s="343">
        <v>0</v>
      </c>
      <c r="H47" s="341">
        <f>'高市'!K22</f>
        <v>0</v>
      </c>
      <c r="I47" s="343">
        <v>0</v>
      </c>
      <c r="J47" s="204">
        <f t="shared" si="1"/>
        <v>0</v>
      </c>
      <c r="K47" s="204">
        <f t="shared" si="4"/>
        <v>0</v>
      </c>
    </row>
    <row r="48" spans="1:11" s="87" customFormat="1" ht="10.5" customHeight="1" hidden="1">
      <c r="A48" s="417">
        <f t="shared" si="3"/>
        <v>0</v>
      </c>
      <c r="B48" s="417"/>
      <c r="C48" s="344"/>
      <c r="D48" s="339"/>
      <c r="E48" s="346"/>
      <c r="F48" s="347"/>
      <c r="G48" s="343"/>
      <c r="H48" s="347"/>
      <c r="I48" s="343"/>
      <c r="J48" s="204">
        <f>F48/$F$20*100</f>
        <v>0</v>
      </c>
      <c r="K48" s="204">
        <f>H48/$H$20*100</f>
        <v>0</v>
      </c>
    </row>
    <row r="49" spans="3:11" s="87" customFormat="1" ht="9.75" customHeight="1" hidden="1">
      <c r="C49" s="344"/>
      <c r="D49" s="345"/>
      <c r="E49" s="346"/>
      <c r="F49" s="341"/>
      <c r="G49" s="346"/>
      <c r="H49" s="341"/>
      <c r="I49" s="343"/>
      <c r="J49" s="204">
        <f>F49/$F$20*100</f>
        <v>0</v>
      </c>
      <c r="K49" s="204">
        <f>H49/$H$20*100</f>
        <v>0</v>
      </c>
    </row>
    <row r="50" spans="1:11" s="87" customFormat="1" ht="12.75" customHeight="1">
      <c r="A50" s="417">
        <f>D50/$D$20*100</f>
        <v>11.926605504587156</v>
      </c>
      <c r="B50" s="417"/>
      <c r="C50" s="348" t="s">
        <v>385</v>
      </c>
      <c r="D50" s="345">
        <v>13</v>
      </c>
      <c r="E50" s="340">
        <f>RANK(D50,($D$24:$D$44,$D$46:$D$47,$D$50:$D$51),0)</f>
        <v>1</v>
      </c>
      <c r="F50" s="341">
        <v>514</v>
      </c>
      <c r="G50" s="340">
        <f>RANK(F50,($F$24:$F$44,$F$46:$F$47,$F$50:$F$51),0)</f>
        <v>13</v>
      </c>
      <c r="H50" s="341">
        <v>530</v>
      </c>
      <c r="I50" s="342">
        <f>RANK(H50,($H$24:$H$44,$H$46:$H$47,$H$50:$H$51),0)</f>
        <v>13</v>
      </c>
      <c r="J50" s="204">
        <f>F50/$F$20*100</f>
        <v>0.2450681232168195</v>
      </c>
      <c r="K50" s="204">
        <f>H50/$H$20*100</f>
        <v>0.1888937597342657</v>
      </c>
    </row>
    <row r="51" spans="1:11" s="87" customFormat="1" ht="12.75" customHeight="1">
      <c r="A51" s="417">
        <f>D51/$D$20*100</f>
        <v>6.422018348623854</v>
      </c>
      <c r="B51" s="417"/>
      <c r="C51" s="432" t="s">
        <v>386</v>
      </c>
      <c r="D51" s="433">
        <v>7</v>
      </c>
      <c r="E51" s="434">
        <f>RANK(D51,($D$24:$D$44,$D$46:$D$47,$D$50:$D$51),0)</f>
        <v>7</v>
      </c>
      <c r="F51" s="435">
        <v>55</v>
      </c>
      <c r="G51" s="434">
        <f>RANK(F51,($F$24:$F$44,$F$46:$F$47,$F$50:$F$51),0)</f>
        <v>15</v>
      </c>
      <c r="H51" s="435">
        <f>'連江縣'!J29</f>
        <v>55.7</v>
      </c>
      <c r="I51" s="436">
        <f>RANK(H51,($H$24:$H$44,$H$46:$H$47,$H$50:$H$51),0)</f>
        <v>16</v>
      </c>
      <c r="J51" s="204">
        <f>F51/$F$20*100</f>
        <v>0.026223242756663562</v>
      </c>
      <c r="K51" s="204">
        <f>H51/$H$20*100</f>
        <v>0.019851664938110563</v>
      </c>
    </row>
    <row r="52" spans="1:13" s="87" customFormat="1" ht="4.5" customHeight="1" hidden="1">
      <c r="A52" s="417">
        <f>D52/$D$20*100</f>
        <v>0</v>
      </c>
      <c r="B52" s="417"/>
      <c r="C52" s="192"/>
      <c r="D52" s="193"/>
      <c r="E52" s="194"/>
      <c r="F52" s="290"/>
      <c r="G52" s="194"/>
      <c r="H52" s="194"/>
      <c r="I52" s="194"/>
      <c r="J52" s="194"/>
      <c r="K52" s="195"/>
      <c r="L52" s="421"/>
      <c r="M52" s="153"/>
    </row>
    <row r="53" spans="1:12" ht="12.75" customHeight="1">
      <c r="A53" s="417">
        <f>D53/$D$20*100</f>
        <v>0</v>
      </c>
      <c r="B53" s="417"/>
      <c r="C53" s="215" t="s">
        <v>483</v>
      </c>
      <c r="D53" s="196"/>
      <c r="E53" s="197"/>
      <c r="F53" s="197"/>
      <c r="G53" s="197"/>
      <c r="H53" s="198"/>
      <c r="I53" s="198"/>
      <c r="J53" s="198"/>
      <c r="K53" s="198"/>
      <c r="L53" s="198"/>
    </row>
    <row r="54" ht="12.75" customHeight="1">
      <c r="C54" s="215" t="s">
        <v>645</v>
      </c>
    </row>
    <row r="55" ht="12.75" customHeight="1">
      <c r="C55" s="215" t="s">
        <v>486</v>
      </c>
    </row>
    <row r="56" ht="13.5" customHeight="1">
      <c r="C56" s="215" t="s">
        <v>560</v>
      </c>
    </row>
    <row r="60" ht="16.5">
      <c r="C60" s="10" t="s">
        <v>646</v>
      </c>
    </row>
  </sheetData>
  <printOptions/>
  <pageMargins left="0.9055118110236221" right="0.2755905511811024" top="0.5511811023622047" bottom="0.551181102362204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8.75390625" style="6" customWidth="1"/>
    <col min="4" max="4" width="8.625" style="6" customWidth="1"/>
    <col min="5" max="5" width="14.50390625" style="6" customWidth="1"/>
    <col min="6" max="6" width="8.625" style="5" customWidth="1"/>
    <col min="7" max="9" width="10.625" style="5" customWidth="1"/>
    <col min="10" max="10" width="11.625" style="5" customWidth="1"/>
    <col min="11" max="11" width="25.50390625" style="6" customWidth="1"/>
    <col min="12" max="16384" width="9.00390625" style="6" customWidth="1"/>
  </cols>
  <sheetData>
    <row r="1" spans="1:11" s="18" customFormat="1" ht="27.75">
      <c r="A1" s="1" t="s">
        <v>580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1" customHeight="1">
      <c r="A4" s="26" t="s">
        <v>39</v>
      </c>
      <c r="B4" s="27" t="s">
        <v>34</v>
      </c>
      <c r="C4" s="26" t="s">
        <v>40</v>
      </c>
      <c r="D4" s="28"/>
      <c r="E4" s="72"/>
      <c r="F4" s="73" t="s">
        <v>41</v>
      </c>
      <c r="G4" s="29" t="s">
        <v>41</v>
      </c>
      <c r="H4" s="29" t="s">
        <v>6</v>
      </c>
      <c r="I4" s="30" t="s">
        <v>155</v>
      </c>
      <c r="J4" s="30" t="s">
        <v>155</v>
      </c>
      <c r="K4" s="28"/>
    </row>
    <row r="5" spans="1:11" ht="30" customHeight="1" hidden="1">
      <c r="A5" s="13" t="s">
        <v>100</v>
      </c>
      <c r="B5" s="40">
        <v>7</v>
      </c>
      <c r="C5" s="74" t="s">
        <v>117</v>
      </c>
      <c r="D5" s="52"/>
      <c r="E5" s="52"/>
      <c r="F5" s="75">
        <v>195.3</v>
      </c>
      <c r="G5" s="34">
        <v>3381.6</v>
      </c>
      <c r="H5" s="34">
        <v>1779.44</v>
      </c>
      <c r="I5" s="34">
        <v>106.32</v>
      </c>
      <c r="J5" s="34">
        <v>192.54</v>
      </c>
      <c r="K5" s="76" t="s">
        <v>117</v>
      </c>
    </row>
    <row r="6" spans="1:11" ht="30" customHeight="1" hidden="1">
      <c r="A6" s="13" t="s">
        <v>102</v>
      </c>
      <c r="B6" s="40">
        <v>7</v>
      </c>
      <c r="C6" s="74" t="s">
        <v>117</v>
      </c>
      <c r="D6" s="52"/>
      <c r="E6" s="52"/>
      <c r="F6" s="75">
        <v>195.3</v>
      </c>
      <c r="G6" s="34">
        <v>3381.6</v>
      </c>
      <c r="H6" s="34">
        <v>1779.44</v>
      </c>
      <c r="I6" s="34">
        <v>107.59</v>
      </c>
      <c r="J6" s="34">
        <v>192.54</v>
      </c>
      <c r="K6" s="77" t="s">
        <v>117</v>
      </c>
    </row>
    <row r="7" spans="1:11" ht="30" customHeight="1" hidden="1">
      <c r="A7" s="13" t="s">
        <v>7</v>
      </c>
      <c r="B7" s="40">
        <v>7</v>
      </c>
      <c r="C7" s="74" t="s">
        <v>117</v>
      </c>
      <c r="D7" s="52"/>
      <c r="E7" s="52"/>
      <c r="F7" s="75">
        <v>195.3</v>
      </c>
      <c r="G7" s="34">
        <v>3381.6</v>
      </c>
      <c r="H7" s="34">
        <v>1779.44</v>
      </c>
      <c r="I7" s="34">
        <v>107.59</v>
      </c>
      <c r="J7" s="34">
        <v>192.54</v>
      </c>
      <c r="K7" s="77" t="s">
        <v>117</v>
      </c>
    </row>
    <row r="8" spans="1:11" ht="30" customHeight="1" hidden="1">
      <c r="A8" s="13" t="s">
        <v>8</v>
      </c>
      <c r="B8" s="40">
        <v>8</v>
      </c>
      <c r="C8" s="78" t="s">
        <v>118</v>
      </c>
      <c r="D8" s="79"/>
      <c r="E8" s="79"/>
      <c r="F8" s="75">
        <v>282.8</v>
      </c>
      <c r="G8" s="34">
        <v>3934.6</v>
      </c>
      <c r="H8" s="34">
        <v>2316.54</v>
      </c>
      <c r="I8" s="34">
        <v>282.06</v>
      </c>
      <c r="J8" s="34">
        <v>350.59</v>
      </c>
      <c r="K8" s="80" t="s">
        <v>118</v>
      </c>
    </row>
    <row r="9" spans="1:11" ht="30" customHeight="1" hidden="1">
      <c r="A9" s="13" t="s">
        <v>9</v>
      </c>
      <c r="B9" s="40">
        <v>8</v>
      </c>
      <c r="C9" s="113" t="s">
        <v>118</v>
      </c>
      <c r="D9" s="117"/>
      <c r="E9" s="117"/>
      <c r="F9" s="115"/>
      <c r="G9" s="116"/>
      <c r="H9" s="34">
        <v>2316.54</v>
      </c>
      <c r="I9" s="34">
        <v>255.89</v>
      </c>
      <c r="J9" s="34">
        <v>350.59</v>
      </c>
      <c r="K9" s="80" t="s">
        <v>118</v>
      </c>
    </row>
    <row r="10" spans="1:11" ht="30" customHeight="1" hidden="1">
      <c r="A10" s="13" t="s">
        <v>10</v>
      </c>
      <c r="B10" s="40">
        <v>8</v>
      </c>
      <c r="C10" s="103" t="s">
        <v>118</v>
      </c>
      <c r="D10" s="117"/>
      <c r="E10" s="117"/>
      <c r="F10" s="115"/>
      <c r="G10" s="115"/>
      <c r="H10" s="235"/>
      <c r="I10" s="34">
        <v>25599</v>
      </c>
      <c r="J10" s="34">
        <v>35059</v>
      </c>
      <c r="K10" s="80" t="s">
        <v>118</v>
      </c>
    </row>
    <row r="11" spans="1:11" s="18" customFormat="1" ht="27.75" hidden="1">
      <c r="A11" s="1" t="s">
        <v>119</v>
      </c>
      <c r="B11" s="1"/>
      <c r="C11" s="103" t="s">
        <v>118</v>
      </c>
      <c r="D11" s="46"/>
      <c r="E11" s="46"/>
      <c r="F11" s="112"/>
      <c r="G11" s="236"/>
      <c r="H11" s="14"/>
      <c r="I11" s="47"/>
      <c r="J11" s="47"/>
      <c r="K11" s="46"/>
    </row>
    <row r="12" spans="1:11" s="18" customFormat="1" ht="12" customHeight="1" hidden="1">
      <c r="A12" s="7"/>
      <c r="B12" s="1"/>
      <c r="C12" s="103" t="s">
        <v>118</v>
      </c>
      <c r="D12" s="16"/>
      <c r="E12" s="16"/>
      <c r="F12" s="112"/>
      <c r="G12" s="236"/>
      <c r="H12" s="17"/>
      <c r="I12" s="17"/>
      <c r="J12" s="17"/>
      <c r="K12" s="16"/>
    </row>
    <row r="13" spans="1:11" ht="24.75" customHeight="1" hidden="1">
      <c r="A13" s="19" t="s">
        <v>33</v>
      </c>
      <c r="B13" s="20" t="s">
        <v>98</v>
      </c>
      <c r="C13" s="103" t="s">
        <v>118</v>
      </c>
      <c r="D13" s="23" t="s">
        <v>36</v>
      </c>
      <c r="E13" s="23" t="s">
        <v>37</v>
      </c>
      <c r="F13" s="112"/>
      <c r="G13" s="236"/>
      <c r="H13" s="237"/>
      <c r="I13" s="24" t="s">
        <v>2</v>
      </c>
      <c r="J13" s="24" t="s">
        <v>3</v>
      </c>
      <c r="K13" s="25" t="s">
        <v>38</v>
      </c>
    </row>
    <row r="14" spans="1:11" ht="21" customHeight="1" hidden="1">
      <c r="A14" s="26" t="s">
        <v>39</v>
      </c>
      <c r="B14" s="27" t="s">
        <v>34</v>
      </c>
      <c r="C14" s="103" t="s">
        <v>118</v>
      </c>
      <c r="D14" s="28"/>
      <c r="E14" s="72"/>
      <c r="F14" s="112"/>
      <c r="G14" s="236"/>
      <c r="H14" s="8"/>
      <c r="I14" s="30" t="s">
        <v>99</v>
      </c>
      <c r="J14" s="30" t="s">
        <v>99</v>
      </c>
      <c r="K14" s="28"/>
    </row>
    <row r="15" spans="1:11" ht="30" customHeight="1" hidden="1">
      <c r="A15" s="13" t="s">
        <v>11</v>
      </c>
      <c r="B15" s="40">
        <v>8</v>
      </c>
      <c r="C15" s="103" t="s">
        <v>118</v>
      </c>
      <c r="D15" s="114"/>
      <c r="E15" s="114"/>
      <c r="F15" s="115"/>
      <c r="G15" s="115"/>
      <c r="H15" s="235"/>
      <c r="I15" s="34">
        <v>255.99</v>
      </c>
      <c r="J15" s="34">
        <v>350.59</v>
      </c>
      <c r="K15" s="80" t="s">
        <v>118</v>
      </c>
    </row>
    <row r="16" spans="1:11" ht="30" customHeight="1" hidden="1">
      <c r="A16" s="9" t="s">
        <v>95</v>
      </c>
      <c r="B16" s="147">
        <v>8</v>
      </c>
      <c r="C16" s="264" t="s">
        <v>118</v>
      </c>
      <c r="D16" s="265"/>
      <c r="E16" s="265"/>
      <c r="F16" s="266"/>
      <c r="G16" s="266"/>
      <c r="H16" s="267"/>
      <c r="I16" s="247">
        <v>24915</v>
      </c>
      <c r="J16" s="247">
        <v>35059</v>
      </c>
      <c r="K16" s="80" t="s">
        <v>118</v>
      </c>
    </row>
    <row r="17" spans="1:11" ht="30" customHeight="1" hidden="1">
      <c r="A17" s="9" t="s">
        <v>96</v>
      </c>
      <c r="B17" s="147">
        <v>8</v>
      </c>
      <c r="C17" s="264" t="s">
        <v>118</v>
      </c>
      <c r="D17" s="265"/>
      <c r="E17" s="265"/>
      <c r="F17" s="266"/>
      <c r="G17" s="266"/>
      <c r="H17" s="267"/>
      <c r="I17" s="324">
        <v>24915</v>
      </c>
      <c r="J17" s="324">
        <v>35059</v>
      </c>
      <c r="K17" s="80" t="s">
        <v>118</v>
      </c>
    </row>
    <row r="18" spans="1:11" ht="30" customHeight="1" hidden="1">
      <c r="A18" s="9" t="s">
        <v>128</v>
      </c>
      <c r="B18" s="147">
        <v>8</v>
      </c>
      <c r="C18" s="264" t="s">
        <v>118</v>
      </c>
      <c r="D18" s="265"/>
      <c r="E18" s="265"/>
      <c r="F18" s="266"/>
      <c r="G18" s="266"/>
      <c r="H18" s="267"/>
      <c r="I18" s="324">
        <v>25009</v>
      </c>
      <c r="J18" s="324">
        <v>34993</v>
      </c>
      <c r="K18" s="80" t="s">
        <v>118</v>
      </c>
    </row>
    <row r="19" spans="1:11" ht="21" customHeight="1" hidden="1">
      <c r="A19" s="9" t="s">
        <v>515</v>
      </c>
      <c r="B19" s="147">
        <v>10</v>
      </c>
      <c r="C19" s="558" t="s">
        <v>541</v>
      </c>
      <c r="D19" s="510"/>
      <c r="E19" s="510"/>
      <c r="F19" s="510"/>
      <c r="G19" s="510"/>
      <c r="H19" s="529"/>
      <c r="I19" s="441">
        <v>25577.5</v>
      </c>
      <c r="J19" s="441">
        <v>35625.8</v>
      </c>
      <c r="K19" s="571" t="s">
        <v>312</v>
      </c>
    </row>
    <row r="20" spans="1:11" ht="15" customHeight="1" hidden="1">
      <c r="A20" s="39"/>
      <c r="B20" s="268"/>
      <c r="C20" s="530"/>
      <c r="D20" s="510"/>
      <c r="E20" s="510"/>
      <c r="F20" s="510"/>
      <c r="G20" s="510"/>
      <c r="H20" s="529"/>
      <c r="I20" s="442"/>
      <c r="J20" s="442"/>
      <c r="K20" s="572"/>
    </row>
    <row r="21" spans="1:11" ht="15" customHeight="1" hidden="1">
      <c r="A21" s="39"/>
      <c r="B21" s="268"/>
      <c r="C21" s="183"/>
      <c r="D21" s="185"/>
      <c r="E21" s="185"/>
      <c r="F21" s="185"/>
      <c r="G21" s="185"/>
      <c r="H21" s="230"/>
      <c r="I21" s="442"/>
      <c r="J21" s="442"/>
      <c r="K21" s="572"/>
    </row>
    <row r="22" spans="1:11" ht="15" customHeight="1" hidden="1">
      <c r="A22" s="39"/>
      <c r="B22" s="268"/>
      <c r="C22" s="185"/>
      <c r="D22" s="185"/>
      <c r="E22" s="185"/>
      <c r="F22" s="185"/>
      <c r="G22" s="185"/>
      <c r="H22" s="230"/>
      <c r="I22" s="442"/>
      <c r="J22" s="442"/>
      <c r="K22" s="572"/>
    </row>
    <row r="23" spans="1:11" ht="15" customHeight="1" hidden="1">
      <c r="A23" s="39"/>
      <c r="B23" s="268"/>
      <c r="C23" s="248"/>
      <c r="D23" s="248"/>
      <c r="E23" s="248"/>
      <c r="F23" s="248"/>
      <c r="G23" s="248"/>
      <c r="H23" s="230"/>
      <c r="I23" s="442"/>
      <c r="J23" s="442"/>
      <c r="K23" s="572"/>
    </row>
    <row r="24" spans="1:11" ht="21" customHeight="1" hidden="1">
      <c r="A24" s="9" t="s">
        <v>516</v>
      </c>
      <c r="B24" s="147">
        <v>10</v>
      </c>
      <c r="C24" s="558" t="s">
        <v>539</v>
      </c>
      <c r="D24" s="573"/>
      <c r="E24" s="573"/>
      <c r="F24" s="573"/>
      <c r="G24" s="573"/>
      <c r="H24" s="542"/>
      <c r="I24" s="441">
        <v>25577.5</v>
      </c>
      <c r="J24" s="441">
        <v>35625.8</v>
      </c>
      <c r="K24" s="558" t="s">
        <v>550</v>
      </c>
    </row>
    <row r="25" spans="1:11" ht="15" customHeight="1" hidden="1">
      <c r="A25" s="39"/>
      <c r="B25" s="268"/>
      <c r="C25" s="543"/>
      <c r="D25" s="573"/>
      <c r="E25" s="573"/>
      <c r="F25" s="573"/>
      <c r="G25" s="573"/>
      <c r="H25" s="542"/>
      <c r="I25" s="443"/>
      <c r="J25" s="443"/>
      <c r="K25" s="530"/>
    </row>
    <row r="26" spans="1:11" ht="15" customHeight="1" hidden="1">
      <c r="A26" s="39"/>
      <c r="B26" s="268"/>
      <c r="C26" s="543"/>
      <c r="D26" s="573"/>
      <c r="E26" s="573"/>
      <c r="F26" s="573"/>
      <c r="G26" s="573"/>
      <c r="H26" s="542"/>
      <c r="I26" s="443"/>
      <c r="J26" s="443"/>
      <c r="K26" s="530"/>
    </row>
    <row r="27" spans="1:11" ht="15" customHeight="1" hidden="1">
      <c r="A27" s="39"/>
      <c r="B27" s="268"/>
      <c r="C27" s="185"/>
      <c r="D27" s="185"/>
      <c r="E27" s="185"/>
      <c r="F27" s="185"/>
      <c r="G27" s="185"/>
      <c r="H27" s="230"/>
      <c r="I27" s="443"/>
      <c r="J27" s="443"/>
      <c r="K27" s="530"/>
    </row>
    <row r="28" spans="1:11" ht="16.5" customHeight="1" hidden="1">
      <c r="A28" s="39"/>
      <c r="B28" s="268"/>
      <c r="C28" s="248"/>
      <c r="D28" s="248"/>
      <c r="E28" s="248"/>
      <c r="F28" s="248"/>
      <c r="G28" s="248"/>
      <c r="H28" s="230"/>
      <c r="I28" s="443"/>
      <c r="J28" s="443"/>
      <c r="K28" s="530"/>
    </row>
    <row r="29" spans="1:11" ht="21" customHeight="1" hidden="1">
      <c r="A29" s="9" t="s">
        <v>517</v>
      </c>
      <c r="B29" s="147">
        <v>10</v>
      </c>
      <c r="C29" s="558" t="s">
        <v>549</v>
      </c>
      <c r="D29" s="573"/>
      <c r="E29" s="573"/>
      <c r="F29" s="573"/>
      <c r="G29" s="573"/>
      <c r="H29" s="542"/>
      <c r="I29" s="441">
        <v>23533</v>
      </c>
      <c r="J29" s="441">
        <v>35626</v>
      </c>
      <c r="K29" s="558" t="s">
        <v>549</v>
      </c>
    </row>
    <row r="30" spans="1:11" ht="15" customHeight="1" hidden="1">
      <c r="A30" s="39"/>
      <c r="B30" s="107"/>
      <c r="C30" s="543"/>
      <c r="D30" s="573"/>
      <c r="E30" s="573"/>
      <c r="F30" s="573"/>
      <c r="G30" s="573"/>
      <c r="H30" s="542"/>
      <c r="I30" s="443"/>
      <c r="J30" s="443"/>
      <c r="K30" s="543"/>
    </row>
    <row r="31" spans="1:11" ht="15" customHeight="1" hidden="1">
      <c r="A31" s="39"/>
      <c r="B31" s="107"/>
      <c r="C31" s="543"/>
      <c r="D31" s="573"/>
      <c r="E31" s="573"/>
      <c r="F31" s="573"/>
      <c r="G31" s="573"/>
      <c r="H31" s="542"/>
      <c r="I31" s="443"/>
      <c r="J31" s="443"/>
      <c r="K31" s="543"/>
    </row>
    <row r="32" spans="1:11" ht="15" customHeight="1" hidden="1">
      <c r="A32" s="39"/>
      <c r="B32" s="268"/>
      <c r="C32" s="248"/>
      <c r="D32" s="248"/>
      <c r="E32" s="248"/>
      <c r="F32" s="248"/>
      <c r="G32" s="248"/>
      <c r="H32" s="230"/>
      <c r="I32" s="443"/>
      <c r="J32" s="443"/>
      <c r="K32" s="543"/>
    </row>
    <row r="33" spans="1:11" ht="16.5" customHeight="1" hidden="1">
      <c r="A33" s="39"/>
      <c r="B33" s="268"/>
      <c r="C33" s="248"/>
      <c r="D33" s="248"/>
      <c r="E33" s="248"/>
      <c r="F33" s="248"/>
      <c r="G33" s="248"/>
      <c r="H33" s="230"/>
      <c r="I33" s="443"/>
      <c r="J33" s="443"/>
      <c r="K33" s="543"/>
    </row>
    <row r="34" spans="1:11" ht="21" customHeight="1">
      <c r="A34" s="9" t="s">
        <v>518</v>
      </c>
      <c r="B34" s="147">
        <v>10</v>
      </c>
      <c r="C34" s="558" t="s">
        <v>549</v>
      </c>
      <c r="D34" s="573"/>
      <c r="E34" s="573"/>
      <c r="F34" s="573"/>
      <c r="G34" s="573"/>
      <c r="H34" s="542"/>
      <c r="I34" s="441">
        <v>23532</v>
      </c>
      <c r="J34" s="441">
        <v>35626</v>
      </c>
      <c r="K34" s="558" t="s">
        <v>549</v>
      </c>
    </row>
    <row r="35" spans="1:11" ht="15" customHeight="1">
      <c r="A35" s="39"/>
      <c r="B35" s="107"/>
      <c r="C35" s="543"/>
      <c r="D35" s="573"/>
      <c r="E35" s="573"/>
      <c r="F35" s="573"/>
      <c r="G35" s="573"/>
      <c r="H35" s="542"/>
      <c r="I35" s="108"/>
      <c r="J35" s="108"/>
      <c r="K35" s="543"/>
    </row>
    <row r="36" spans="1:11" ht="15" customHeight="1">
      <c r="A36" s="39"/>
      <c r="B36" s="107"/>
      <c r="C36" s="543"/>
      <c r="D36" s="573"/>
      <c r="E36" s="573"/>
      <c r="F36" s="573"/>
      <c r="G36" s="573"/>
      <c r="H36" s="542"/>
      <c r="I36" s="108"/>
      <c r="J36" s="108"/>
      <c r="K36" s="543"/>
    </row>
    <row r="37" spans="1:11" ht="15" customHeight="1">
      <c r="A37" s="39"/>
      <c r="B37" s="268"/>
      <c r="C37" s="248"/>
      <c r="D37" s="248"/>
      <c r="E37" s="248"/>
      <c r="F37" s="248"/>
      <c r="G37" s="248"/>
      <c r="H37" s="230"/>
      <c r="I37" s="108"/>
      <c r="J37" s="108"/>
      <c r="K37" s="543"/>
    </row>
    <row r="38" spans="1:11" ht="17.25" customHeight="1">
      <c r="A38" s="39"/>
      <c r="B38" s="268"/>
      <c r="C38" s="248"/>
      <c r="D38" s="248"/>
      <c r="E38" s="248"/>
      <c r="F38" s="248"/>
      <c r="G38" s="248"/>
      <c r="H38" s="230"/>
      <c r="I38" s="108"/>
      <c r="J38" s="108"/>
      <c r="K38" s="543"/>
    </row>
    <row r="39" spans="1:11" ht="21" customHeight="1">
      <c r="A39" s="262" t="s">
        <v>519</v>
      </c>
      <c r="B39" s="147">
        <v>10</v>
      </c>
      <c r="C39" s="558" t="s">
        <v>549</v>
      </c>
      <c r="D39" s="573"/>
      <c r="E39" s="573"/>
      <c r="F39" s="573"/>
      <c r="G39" s="573"/>
      <c r="H39" s="542"/>
      <c r="I39" s="354">
        <v>23533.1</v>
      </c>
      <c r="J39" s="354">
        <v>35626</v>
      </c>
      <c r="K39" s="558" t="s">
        <v>549</v>
      </c>
    </row>
    <row r="40" spans="1:11" ht="15" customHeight="1">
      <c r="A40" s="140"/>
      <c r="B40" s="107"/>
      <c r="C40" s="543"/>
      <c r="D40" s="573"/>
      <c r="E40" s="573"/>
      <c r="F40" s="573"/>
      <c r="G40" s="573"/>
      <c r="H40" s="542"/>
      <c r="I40" s="354"/>
      <c r="J40" s="354"/>
      <c r="K40" s="543"/>
    </row>
    <row r="41" spans="1:11" ht="15" customHeight="1">
      <c r="A41" s="140"/>
      <c r="B41" s="107"/>
      <c r="C41" s="543"/>
      <c r="D41" s="573"/>
      <c r="E41" s="573"/>
      <c r="F41" s="573"/>
      <c r="G41" s="573"/>
      <c r="H41" s="542"/>
      <c r="I41" s="365"/>
      <c r="J41" s="167"/>
      <c r="K41" s="543"/>
    </row>
    <row r="42" spans="1:11" ht="32.25" customHeight="1">
      <c r="A42" s="140"/>
      <c r="B42" s="107"/>
      <c r="C42" s="183"/>
      <c r="D42" s="185"/>
      <c r="E42" s="185"/>
      <c r="F42" s="185"/>
      <c r="G42" s="185"/>
      <c r="H42" s="230"/>
      <c r="I42" s="167"/>
      <c r="J42" s="167"/>
      <c r="K42" s="543"/>
    </row>
    <row r="43" spans="1:11" ht="21" customHeight="1">
      <c r="A43" s="9" t="s">
        <v>532</v>
      </c>
      <c r="B43" s="147">
        <v>10</v>
      </c>
      <c r="C43" s="558" t="s">
        <v>549</v>
      </c>
      <c r="D43" s="573"/>
      <c r="E43" s="573"/>
      <c r="F43" s="573"/>
      <c r="G43" s="573"/>
      <c r="H43" s="542"/>
      <c r="I43" s="354">
        <v>23074</v>
      </c>
      <c r="J43" s="354">
        <v>35169</v>
      </c>
      <c r="K43" s="558" t="s">
        <v>549</v>
      </c>
    </row>
    <row r="44" spans="1:11" ht="15" customHeight="1">
      <c r="A44" s="39"/>
      <c r="B44" s="107"/>
      <c r="C44" s="543"/>
      <c r="D44" s="573"/>
      <c r="E44" s="573"/>
      <c r="F44" s="573"/>
      <c r="G44" s="573"/>
      <c r="H44" s="542"/>
      <c r="I44" s="108"/>
      <c r="J44" s="108"/>
      <c r="K44" s="543"/>
    </row>
    <row r="45" spans="1:11" ht="15" customHeight="1">
      <c r="A45" s="39"/>
      <c r="B45" s="107"/>
      <c r="C45" s="543"/>
      <c r="D45" s="573"/>
      <c r="E45" s="573"/>
      <c r="F45" s="573"/>
      <c r="G45" s="573"/>
      <c r="H45" s="542"/>
      <c r="I45" s="108"/>
      <c r="J45" s="108"/>
      <c r="K45" s="543"/>
    </row>
    <row r="46" spans="1:11" ht="33" customHeight="1">
      <c r="A46" s="39"/>
      <c r="B46" s="107"/>
      <c r="C46" s="183"/>
      <c r="D46" s="185"/>
      <c r="E46" s="185"/>
      <c r="F46" s="185"/>
      <c r="G46" s="185"/>
      <c r="H46" s="230"/>
      <c r="I46" s="108"/>
      <c r="J46" s="108"/>
      <c r="K46" s="543"/>
    </row>
    <row r="47" spans="1:11" ht="21" customHeight="1">
      <c r="A47" s="9" t="s">
        <v>567</v>
      </c>
      <c r="B47" s="147">
        <v>10</v>
      </c>
      <c r="C47" s="558" t="s">
        <v>549</v>
      </c>
      <c r="D47" s="573"/>
      <c r="E47" s="573"/>
      <c r="F47" s="573"/>
      <c r="G47" s="573"/>
      <c r="H47" s="542"/>
      <c r="I47" s="354">
        <v>23043</v>
      </c>
      <c r="J47" s="354">
        <v>35169</v>
      </c>
      <c r="K47" s="558" t="s">
        <v>549</v>
      </c>
    </row>
    <row r="48" spans="1:11" ht="15" customHeight="1">
      <c r="A48" s="39"/>
      <c r="B48" s="107"/>
      <c r="C48" s="543"/>
      <c r="D48" s="573"/>
      <c r="E48" s="573"/>
      <c r="F48" s="573"/>
      <c r="G48" s="573"/>
      <c r="H48" s="542"/>
      <c r="I48" s="108"/>
      <c r="J48" s="108"/>
      <c r="K48" s="543"/>
    </row>
    <row r="49" spans="1:11" ht="15" customHeight="1">
      <c r="A49" s="39"/>
      <c r="B49" s="107"/>
      <c r="C49" s="543"/>
      <c r="D49" s="573"/>
      <c r="E49" s="573"/>
      <c r="F49" s="573"/>
      <c r="G49" s="573"/>
      <c r="H49" s="542"/>
      <c r="I49" s="108"/>
      <c r="J49" s="108"/>
      <c r="K49" s="543"/>
    </row>
    <row r="50" spans="1:11" ht="33" customHeight="1">
      <c r="A50" s="39"/>
      <c r="B50" s="107"/>
      <c r="C50" s="183"/>
      <c r="D50" s="185"/>
      <c r="E50" s="185"/>
      <c r="F50" s="185"/>
      <c r="G50" s="185"/>
      <c r="H50" s="230"/>
      <c r="I50" s="108"/>
      <c r="J50" s="108"/>
      <c r="K50" s="543"/>
    </row>
    <row r="51" spans="1:11" ht="21" customHeight="1">
      <c r="A51" s="9" t="s">
        <v>595</v>
      </c>
      <c r="B51" s="147">
        <v>10</v>
      </c>
      <c r="C51" s="558" t="s">
        <v>549</v>
      </c>
      <c r="D51" s="573"/>
      <c r="E51" s="573"/>
      <c r="F51" s="573"/>
      <c r="G51" s="573"/>
      <c r="H51" s="542"/>
      <c r="I51" s="304">
        <f>SUM(I60:I71)</f>
        <v>23065.5</v>
      </c>
      <c r="J51" s="304">
        <f>SUM(J60:J71)</f>
        <v>35281.6</v>
      </c>
      <c r="K51" s="558" t="s">
        <v>549</v>
      </c>
    </row>
    <row r="52" spans="1:11" ht="15" customHeight="1">
      <c r="A52" s="39"/>
      <c r="B52" s="107"/>
      <c r="C52" s="543"/>
      <c r="D52" s="573"/>
      <c r="E52" s="573"/>
      <c r="F52" s="573"/>
      <c r="G52" s="573"/>
      <c r="H52" s="542"/>
      <c r="I52" s="108"/>
      <c r="J52" s="167"/>
      <c r="K52" s="543"/>
    </row>
    <row r="53" spans="1:11" ht="15" customHeight="1">
      <c r="A53" s="39"/>
      <c r="B53" s="107"/>
      <c r="C53" s="543"/>
      <c r="D53" s="573"/>
      <c r="E53" s="573"/>
      <c r="F53" s="573"/>
      <c r="G53" s="573"/>
      <c r="H53" s="542"/>
      <c r="I53" s="108"/>
      <c r="J53" s="167"/>
      <c r="K53" s="543"/>
    </row>
    <row r="54" spans="1:11" ht="33" customHeight="1">
      <c r="A54" s="26"/>
      <c r="B54" s="27"/>
      <c r="C54" s="330"/>
      <c r="D54" s="330"/>
      <c r="E54" s="330"/>
      <c r="F54" s="330"/>
      <c r="G54" s="330"/>
      <c r="H54" s="330"/>
      <c r="I54" s="30"/>
      <c r="J54" s="30"/>
      <c r="K54" s="575"/>
    </row>
    <row r="55" spans="1:11" s="18" customFormat="1" ht="27.75">
      <c r="A55" s="1" t="s">
        <v>581</v>
      </c>
      <c r="B55" s="1"/>
      <c r="C55" s="46"/>
      <c r="D55" s="46"/>
      <c r="E55" s="46"/>
      <c r="F55" s="47"/>
      <c r="G55" s="47"/>
      <c r="H55" s="47"/>
      <c r="I55" s="47"/>
      <c r="J55" s="47"/>
      <c r="K55" s="46"/>
    </row>
    <row r="56" spans="1:11" s="18" customFormat="1" ht="12" customHeight="1">
      <c r="A56" s="7"/>
      <c r="B56" s="1"/>
      <c r="C56" s="16"/>
      <c r="D56" s="16"/>
      <c r="E56" s="16"/>
      <c r="F56" s="17"/>
      <c r="G56" s="17"/>
      <c r="H56" s="17"/>
      <c r="I56" s="17"/>
      <c r="J56" s="17"/>
      <c r="K56" s="16"/>
    </row>
    <row r="57" spans="1:11" ht="24.75" customHeight="1">
      <c r="A57" s="19" t="s">
        <v>390</v>
      </c>
      <c r="B57" s="20" t="s">
        <v>98</v>
      </c>
      <c r="C57" s="21" t="s">
        <v>35</v>
      </c>
      <c r="D57" s="23" t="s">
        <v>36</v>
      </c>
      <c r="E57" s="23" t="s">
        <v>285</v>
      </c>
      <c r="F57" s="24" t="s">
        <v>286</v>
      </c>
      <c r="G57" s="24" t="s">
        <v>287</v>
      </c>
      <c r="H57" s="24" t="s">
        <v>1</v>
      </c>
      <c r="I57" s="24" t="s">
        <v>2</v>
      </c>
      <c r="J57" s="24" t="s">
        <v>533</v>
      </c>
      <c r="K57" s="25" t="s">
        <v>38</v>
      </c>
    </row>
    <row r="58" spans="1:11" ht="21" customHeight="1">
      <c r="A58" s="26" t="s">
        <v>39</v>
      </c>
      <c r="B58" s="27" t="s">
        <v>34</v>
      </c>
      <c r="C58" s="26" t="s">
        <v>40</v>
      </c>
      <c r="D58" s="28"/>
      <c r="E58" s="72"/>
      <c r="F58" s="73" t="s">
        <v>41</v>
      </c>
      <c r="G58" s="29" t="s">
        <v>41</v>
      </c>
      <c r="H58" s="29" t="s">
        <v>6</v>
      </c>
      <c r="I58" s="364" t="s">
        <v>155</v>
      </c>
      <c r="J58" s="30" t="s">
        <v>155</v>
      </c>
      <c r="K58" s="28"/>
    </row>
    <row r="59" spans="1:11" ht="6.75" customHeight="1">
      <c r="A59" s="39"/>
      <c r="B59" s="107"/>
      <c r="C59" s="444"/>
      <c r="D59" s="444"/>
      <c r="E59" s="444"/>
      <c r="F59" s="444"/>
      <c r="G59" s="444"/>
      <c r="H59" s="444"/>
      <c r="I59" s="108"/>
      <c r="J59" s="108"/>
      <c r="K59" s="184"/>
    </row>
    <row r="60" spans="1:11" s="90" customFormat="1" ht="14.25" customHeight="1">
      <c r="A60" s="39" t="s">
        <v>313</v>
      </c>
      <c r="B60" s="40">
        <v>28</v>
      </c>
      <c r="C60" s="68" t="s">
        <v>226</v>
      </c>
      <c r="D60" s="22" t="s">
        <v>227</v>
      </c>
      <c r="E60" s="22" t="s">
        <v>229</v>
      </c>
      <c r="F60" s="463">
        <v>30</v>
      </c>
      <c r="G60" s="463">
        <v>270.4</v>
      </c>
      <c r="H60" s="277">
        <v>42</v>
      </c>
      <c r="I60" s="277">
        <v>114</v>
      </c>
      <c r="J60" s="277">
        <v>378</v>
      </c>
      <c r="K60" s="25" t="s">
        <v>442</v>
      </c>
    </row>
    <row r="61" spans="1:11" s="90" customFormat="1" ht="14.25" customHeight="1">
      <c r="A61" s="39" t="s">
        <v>475</v>
      </c>
      <c r="B61" s="40">
        <v>54</v>
      </c>
      <c r="C61" s="68" t="s">
        <v>233</v>
      </c>
      <c r="D61" s="22" t="s">
        <v>72</v>
      </c>
      <c r="E61" s="22" t="s">
        <v>281</v>
      </c>
      <c r="F61" s="463">
        <v>42.5</v>
      </c>
      <c r="G61" s="463">
        <v>210</v>
      </c>
      <c r="H61" s="277">
        <v>197</v>
      </c>
      <c r="I61" s="277">
        <v>1068</v>
      </c>
      <c r="J61" s="277">
        <v>2509</v>
      </c>
      <c r="K61" s="91" t="s">
        <v>443</v>
      </c>
    </row>
    <row r="62" spans="1:11" s="90" customFormat="1" ht="14.25" customHeight="1">
      <c r="A62" s="39" t="s">
        <v>314</v>
      </c>
      <c r="B62" s="40">
        <v>27</v>
      </c>
      <c r="C62" s="68" t="s">
        <v>67</v>
      </c>
      <c r="D62" s="22" t="s">
        <v>68</v>
      </c>
      <c r="E62" s="22" t="s">
        <v>228</v>
      </c>
      <c r="F62" s="463">
        <v>30</v>
      </c>
      <c r="G62" s="463">
        <v>255.6</v>
      </c>
      <c r="H62" s="277">
        <v>45</v>
      </c>
      <c r="I62" s="277">
        <v>124</v>
      </c>
      <c r="J62" s="277">
        <v>811</v>
      </c>
      <c r="K62" s="25" t="s">
        <v>441</v>
      </c>
    </row>
    <row r="63" spans="1:11" s="90" customFormat="1" ht="14.25" customHeight="1">
      <c r="A63" s="39" t="s">
        <v>315</v>
      </c>
      <c r="B63" s="40">
        <v>45</v>
      </c>
      <c r="C63" s="68" t="s">
        <v>232</v>
      </c>
      <c r="D63" s="22" t="s">
        <v>68</v>
      </c>
      <c r="E63" s="22" t="s">
        <v>281</v>
      </c>
      <c r="F63" s="463">
        <v>6.7</v>
      </c>
      <c r="G63" s="463">
        <v>635.5</v>
      </c>
      <c r="H63" s="277">
        <v>96</v>
      </c>
      <c r="I63" s="277">
        <v>178</v>
      </c>
      <c r="J63" s="277">
        <v>385.3</v>
      </c>
      <c r="K63" s="25" t="s">
        <v>71</v>
      </c>
    </row>
    <row r="64" spans="1:11" s="90" customFormat="1" ht="14.25" customHeight="1">
      <c r="A64" s="39" t="s">
        <v>316</v>
      </c>
      <c r="B64" s="40">
        <v>19</v>
      </c>
      <c r="C64" s="569" t="s">
        <v>445</v>
      </c>
      <c r="D64" s="570" t="s">
        <v>447</v>
      </c>
      <c r="E64" s="22" t="s">
        <v>281</v>
      </c>
      <c r="F64" s="463">
        <v>56</v>
      </c>
      <c r="G64" s="463">
        <v>1273</v>
      </c>
      <c r="H64" s="277">
        <v>954</v>
      </c>
      <c r="I64" s="277">
        <v>8085</v>
      </c>
      <c r="J64" s="277">
        <v>15415</v>
      </c>
      <c r="K64" s="25" t="s">
        <v>234</v>
      </c>
    </row>
    <row r="65" spans="1:11" ht="16.5" customHeight="1">
      <c r="A65" s="39"/>
      <c r="B65" s="40"/>
      <c r="C65" s="574"/>
      <c r="D65" s="570"/>
      <c r="E65" s="22"/>
      <c r="F65" s="308"/>
      <c r="G65" s="308"/>
      <c r="H65" s="302"/>
      <c r="I65" s="302"/>
      <c r="J65" s="302"/>
      <c r="K65" s="25"/>
    </row>
    <row r="66" spans="1:11" ht="14.25" customHeight="1">
      <c r="A66" s="39" t="s">
        <v>476</v>
      </c>
      <c r="B66" s="40">
        <v>83</v>
      </c>
      <c r="C66" s="569" t="s">
        <v>446</v>
      </c>
      <c r="D66" s="22" t="s">
        <v>73</v>
      </c>
      <c r="E66" s="22" t="s">
        <v>214</v>
      </c>
      <c r="F66" s="308">
        <v>87.5</v>
      </c>
      <c r="G66" s="308">
        <v>510</v>
      </c>
      <c r="H66" s="302">
        <v>505</v>
      </c>
      <c r="I66" s="302">
        <v>13244.9</v>
      </c>
      <c r="J66" s="302">
        <v>15441</v>
      </c>
      <c r="K66" s="25" t="s">
        <v>159</v>
      </c>
    </row>
    <row r="67" spans="1:11" ht="16.5" customHeight="1">
      <c r="A67" s="39"/>
      <c r="B67" s="40"/>
      <c r="C67" s="569"/>
      <c r="D67" s="22"/>
      <c r="E67" s="22"/>
      <c r="F67" s="308"/>
      <c r="G67" s="308"/>
      <c r="H67" s="302"/>
      <c r="I67" s="302"/>
      <c r="J67" s="302"/>
      <c r="K67" s="25"/>
    </row>
    <row r="68" spans="1:11" ht="14.25" customHeight="1">
      <c r="A68" s="39" t="s">
        <v>477</v>
      </c>
      <c r="B68" s="40">
        <v>69</v>
      </c>
      <c r="C68" s="68" t="s">
        <v>623</v>
      </c>
      <c r="D68" s="22" t="s">
        <v>73</v>
      </c>
      <c r="E68" s="22" t="s">
        <v>440</v>
      </c>
      <c r="F68" s="308">
        <v>36</v>
      </c>
      <c r="G68" s="308">
        <v>120</v>
      </c>
      <c r="H68" s="302">
        <v>12</v>
      </c>
      <c r="I68" s="302">
        <v>86</v>
      </c>
      <c r="J68" s="302">
        <v>115</v>
      </c>
      <c r="K68" s="25" t="s">
        <v>201</v>
      </c>
    </row>
    <row r="69" spans="1:11" ht="14.25" customHeight="1">
      <c r="A69" s="39" t="s">
        <v>319</v>
      </c>
      <c r="B69" s="40">
        <v>87</v>
      </c>
      <c r="C69" s="68" t="s">
        <v>69</v>
      </c>
      <c r="D69" s="22" t="s">
        <v>448</v>
      </c>
      <c r="E69" s="22" t="s">
        <v>230</v>
      </c>
      <c r="F69" s="308">
        <v>2</v>
      </c>
      <c r="G69" s="308">
        <v>82.5</v>
      </c>
      <c r="H69" s="302">
        <v>6</v>
      </c>
      <c r="I69" s="302">
        <v>13.6</v>
      </c>
      <c r="J69" s="302">
        <v>16</v>
      </c>
      <c r="K69" s="25" t="s">
        <v>159</v>
      </c>
    </row>
    <row r="70" spans="1:11" ht="14.25" customHeight="1">
      <c r="A70" s="39" t="s">
        <v>317</v>
      </c>
      <c r="B70" s="40">
        <v>44</v>
      </c>
      <c r="C70" s="68" t="s">
        <v>231</v>
      </c>
      <c r="D70" s="22" t="s">
        <v>70</v>
      </c>
      <c r="E70" s="22" t="s">
        <v>281</v>
      </c>
      <c r="F70" s="308">
        <v>8.5</v>
      </c>
      <c r="G70" s="308">
        <v>420</v>
      </c>
      <c r="H70" s="302">
        <v>11</v>
      </c>
      <c r="I70" s="302">
        <v>45</v>
      </c>
      <c r="J70" s="302">
        <v>75.6</v>
      </c>
      <c r="K70" s="25" t="s">
        <v>71</v>
      </c>
    </row>
    <row r="71" spans="1:11" ht="14.25" customHeight="1">
      <c r="A71" s="26" t="s">
        <v>318</v>
      </c>
      <c r="B71" s="166">
        <v>33</v>
      </c>
      <c r="C71" s="69" t="s">
        <v>444</v>
      </c>
      <c r="D71" s="43" t="s">
        <v>70</v>
      </c>
      <c r="E71" s="43" t="s">
        <v>281</v>
      </c>
      <c r="F71" s="309">
        <v>15.3</v>
      </c>
      <c r="G71" s="309">
        <v>470</v>
      </c>
      <c r="H71" s="303">
        <v>27</v>
      </c>
      <c r="I71" s="303">
        <v>107</v>
      </c>
      <c r="J71" s="303">
        <v>135.7</v>
      </c>
      <c r="K71" s="71" t="s">
        <v>441</v>
      </c>
    </row>
    <row r="72" ht="15.75" customHeight="1">
      <c r="A72" s="10" t="s">
        <v>561</v>
      </c>
    </row>
    <row r="73" ht="16.5">
      <c r="H73" s="273">
        <f>SUM(H60:H71)</f>
        <v>1895</v>
      </c>
    </row>
  </sheetData>
  <mergeCells count="19">
    <mergeCell ref="C34:H36"/>
    <mergeCell ref="K34:K38"/>
    <mergeCell ref="C51:H53"/>
    <mergeCell ref="K39:K42"/>
    <mergeCell ref="K51:K54"/>
    <mergeCell ref="C43:H45"/>
    <mergeCell ref="K43:K46"/>
    <mergeCell ref="C47:H49"/>
    <mergeCell ref="K47:K50"/>
    <mergeCell ref="C66:C67"/>
    <mergeCell ref="D64:D65"/>
    <mergeCell ref="C19:H20"/>
    <mergeCell ref="K19:K23"/>
    <mergeCell ref="C39:H41"/>
    <mergeCell ref="C64:C65"/>
    <mergeCell ref="C24:H26"/>
    <mergeCell ref="K24:K28"/>
    <mergeCell ref="C29:H31"/>
    <mergeCell ref="K29:K33"/>
  </mergeCells>
  <printOptions horizontalCentered="1"/>
  <pageMargins left="0.4724409448818898" right="0.2755905511811024" top="0.5905511811023623" bottom="0.7480314960629921" header="0.5118110236220472" footer="0.5118110236220472"/>
  <pageSetup horizontalDpi="300" verticalDpi="300" orientation="landscape" paperSize="9" r:id="rId1"/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00390625" defaultRowHeight="15.75"/>
  <cols>
    <col min="1" max="1" width="13.375" style="414" customWidth="1"/>
    <col min="2" max="2" width="6.625" style="414" customWidth="1"/>
    <col min="3" max="3" width="8.25390625" style="379" customWidth="1"/>
    <col min="4" max="4" width="8.875" style="379" customWidth="1"/>
    <col min="5" max="5" width="12.625" style="379" customWidth="1"/>
    <col min="6" max="6" width="6.875" style="415" customWidth="1"/>
    <col min="7" max="7" width="9.75390625" style="415" customWidth="1"/>
    <col min="8" max="8" width="8.625" style="415" customWidth="1"/>
    <col min="9" max="9" width="9.875" style="415" customWidth="1"/>
    <col min="10" max="10" width="11.25390625" style="415" customWidth="1"/>
    <col min="11" max="11" width="28.75390625" style="379" customWidth="1"/>
    <col min="12" max="16384" width="9.00390625" style="379" customWidth="1"/>
  </cols>
  <sheetData>
    <row r="1" spans="1:11" s="369" customFormat="1" ht="27.75">
      <c r="A1" s="366" t="s">
        <v>582</v>
      </c>
      <c r="B1" s="366"/>
      <c r="C1" s="367"/>
      <c r="D1" s="367"/>
      <c r="E1" s="367"/>
      <c r="F1" s="368"/>
      <c r="G1" s="368"/>
      <c r="H1" s="368"/>
      <c r="I1" s="368"/>
      <c r="J1" s="368"/>
      <c r="K1" s="367"/>
    </row>
    <row r="2" spans="1:11" s="369" customFormat="1" ht="12" customHeight="1">
      <c r="A2" s="370"/>
      <c r="B2" s="366"/>
      <c r="C2" s="371"/>
      <c r="D2" s="371"/>
      <c r="E2" s="371"/>
      <c r="F2" s="372"/>
      <c r="G2" s="372"/>
      <c r="H2" s="372"/>
      <c r="I2" s="372"/>
      <c r="J2" s="372"/>
      <c r="K2" s="371"/>
    </row>
    <row r="3" spans="1:11" ht="24.75" customHeight="1">
      <c r="A3" s="373" t="s">
        <v>397</v>
      </c>
      <c r="B3" s="374" t="s">
        <v>98</v>
      </c>
      <c r="C3" s="375" t="s">
        <v>35</v>
      </c>
      <c r="D3" s="376" t="s">
        <v>36</v>
      </c>
      <c r="E3" s="376" t="s">
        <v>285</v>
      </c>
      <c r="F3" s="377" t="s">
        <v>286</v>
      </c>
      <c r="G3" s="377" t="s">
        <v>287</v>
      </c>
      <c r="H3" s="377" t="s">
        <v>1</v>
      </c>
      <c r="I3" s="377" t="s">
        <v>2</v>
      </c>
      <c r="J3" s="24" t="s">
        <v>533</v>
      </c>
      <c r="K3" s="378" t="s">
        <v>38</v>
      </c>
    </row>
    <row r="4" spans="1:11" ht="24">
      <c r="A4" s="380" t="s">
        <v>39</v>
      </c>
      <c r="B4" s="381" t="s">
        <v>34</v>
      </c>
      <c r="C4" s="380" t="s">
        <v>40</v>
      </c>
      <c r="D4" s="382"/>
      <c r="E4" s="382" t="s">
        <v>120</v>
      </c>
      <c r="F4" s="383" t="s">
        <v>41</v>
      </c>
      <c r="G4" s="383" t="s">
        <v>41</v>
      </c>
      <c r="H4" s="383" t="s">
        <v>6</v>
      </c>
      <c r="I4" s="384" t="s">
        <v>154</v>
      </c>
      <c r="J4" s="384" t="s">
        <v>154</v>
      </c>
      <c r="K4" s="382"/>
    </row>
    <row r="5" spans="1:13" ht="13.5" customHeight="1" hidden="1">
      <c r="A5" s="385" t="s">
        <v>100</v>
      </c>
      <c r="B5" s="179">
        <v>3</v>
      </c>
      <c r="C5" s="386" t="s">
        <v>137</v>
      </c>
      <c r="D5" s="387"/>
      <c r="E5" s="387"/>
      <c r="F5" s="388">
        <v>76.5</v>
      </c>
      <c r="G5" s="388">
        <v>3305</v>
      </c>
      <c r="H5" s="388">
        <v>467.9</v>
      </c>
      <c r="I5" s="388">
        <v>16.82</v>
      </c>
      <c r="J5" s="388">
        <v>59.2</v>
      </c>
      <c r="K5" s="389" t="s">
        <v>137</v>
      </c>
      <c r="L5" s="390"/>
      <c r="M5" s="390"/>
    </row>
    <row r="6" spans="1:13" ht="12.75" customHeight="1" hidden="1">
      <c r="A6" s="385" t="s">
        <v>102</v>
      </c>
      <c r="B6" s="179">
        <v>3</v>
      </c>
      <c r="C6" s="391" t="s">
        <v>137</v>
      </c>
      <c r="D6" s="392"/>
      <c r="E6" s="392"/>
      <c r="F6" s="388">
        <v>76.5</v>
      </c>
      <c r="G6" s="388">
        <v>3305</v>
      </c>
      <c r="H6" s="388">
        <v>467.9</v>
      </c>
      <c r="I6" s="388">
        <v>16.81</v>
      </c>
      <c r="J6" s="388">
        <v>59.2</v>
      </c>
      <c r="K6" s="393" t="s">
        <v>137</v>
      </c>
      <c r="L6" s="390"/>
      <c r="M6" s="390"/>
    </row>
    <row r="7" spans="1:13" ht="12.75" customHeight="1" hidden="1">
      <c r="A7" s="385" t="s">
        <v>7</v>
      </c>
      <c r="B7" s="179">
        <v>3</v>
      </c>
      <c r="C7" s="391" t="s">
        <v>137</v>
      </c>
      <c r="D7" s="392"/>
      <c r="E7" s="392"/>
      <c r="F7" s="388">
        <v>76.5</v>
      </c>
      <c r="G7" s="388">
        <v>3305</v>
      </c>
      <c r="H7" s="388">
        <v>467.9</v>
      </c>
      <c r="I7" s="388">
        <v>16.81</v>
      </c>
      <c r="J7" s="388">
        <v>59.2</v>
      </c>
      <c r="K7" s="393" t="s">
        <v>137</v>
      </c>
      <c r="L7" s="390"/>
      <c r="M7" s="390"/>
    </row>
    <row r="8" spans="1:13" ht="12.75" customHeight="1" hidden="1">
      <c r="A8" s="385" t="s">
        <v>8</v>
      </c>
      <c r="B8" s="179">
        <v>3</v>
      </c>
      <c r="C8" s="391" t="s">
        <v>137</v>
      </c>
      <c r="D8" s="392"/>
      <c r="E8" s="392"/>
      <c r="F8" s="388">
        <v>76.5</v>
      </c>
      <c r="G8" s="388">
        <v>3305</v>
      </c>
      <c r="H8" s="388">
        <v>467.9</v>
      </c>
      <c r="I8" s="388">
        <v>17.26</v>
      </c>
      <c r="J8" s="388">
        <v>59.2</v>
      </c>
      <c r="K8" s="393" t="s">
        <v>137</v>
      </c>
      <c r="L8" s="390"/>
      <c r="M8" s="390"/>
    </row>
    <row r="9" spans="1:13" ht="15" customHeight="1" hidden="1">
      <c r="A9" s="385" t="s">
        <v>9</v>
      </c>
      <c r="B9" s="179">
        <v>3</v>
      </c>
      <c r="C9" s="392" t="s">
        <v>149</v>
      </c>
      <c r="D9" s="391"/>
      <c r="E9" s="391"/>
      <c r="F9" s="394"/>
      <c r="G9" s="395"/>
      <c r="H9" s="388">
        <v>467.9</v>
      </c>
      <c r="I9" s="388">
        <v>15.82</v>
      </c>
      <c r="J9" s="388">
        <v>59.2</v>
      </c>
      <c r="K9" s="393" t="s">
        <v>137</v>
      </c>
      <c r="L9" s="390"/>
      <c r="M9" s="390"/>
    </row>
    <row r="10" spans="1:13" ht="15" customHeight="1" hidden="1">
      <c r="A10" s="385" t="s">
        <v>10</v>
      </c>
      <c r="B10" s="179">
        <v>3</v>
      </c>
      <c r="C10" s="576" t="s">
        <v>405</v>
      </c>
      <c r="D10" s="577"/>
      <c r="E10" s="577"/>
      <c r="F10" s="577"/>
      <c r="G10" s="577"/>
      <c r="H10" s="578"/>
      <c r="I10" s="388">
        <v>1582</v>
      </c>
      <c r="J10" s="388">
        <v>5920</v>
      </c>
      <c r="K10" s="357" t="s">
        <v>137</v>
      </c>
      <c r="L10" s="390"/>
      <c r="M10" s="390"/>
    </row>
    <row r="11" spans="1:13" ht="15" customHeight="1" hidden="1">
      <c r="A11" s="385" t="s">
        <v>11</v>
      </c>
      <c r="B11" s="179">
        <v>3</v>
      </c>
      <c r="C11" s="576" t="s">
        <v>405</v>
      </c>
      <c r="D11" s="577"/>
      <c r="E11" s="577"/>
      <c r="F11" s="577"/>
      <c r="G11" s="577"/>
      <c r="H11" s="578"/>
      <c r="I11" s="388">
        <v>15.82</v>
      </c>
      <c r="J11" s="388">
        <v>59.2</v>
      </c>
      <c r="K11" s="357" t="s">
        <v>137</v>
      </c>
      <c r="L11" s="390"/>
      <c r="M11" s="390"/>
    </row>
    <row r="12" spans="1:13" ht="15" customHeight="1" hidden="1">
      <c r="A12" s="385" t="s">
        <v>95</v>
      </c>
      <c r="B12" s="179">
        <v>3</v>
      </c>
      <c r="C12" s="576" t="s">
        <v>405</v>
      </c>
      <c r="D12" s="577"/>
      <c r="E12" s="577"/>
      <c r="F12" s="577"/>
      <c r="G12" s="577"/>
      <c r="H12" s="578"/>
      <c r="I12" s="388">
        <v>1715</v>
      </c>
      <c r="J12" s="388">
        <v>5920</v>
      </c>
      <c r="K12" s="357" t="s">
        <v>137</v>
      </c>
      <c r="L12" s="390"/>
      <c r="M12" s="390"/>
    </row>
    <row r="13" spans="1:13" ht="15" customHeight="1" hidden="1">
      <c r="A13" s="385" t="s">
        <v>96</v>
      </c>
      <c r="B13" s="179">
        <v>3</v>
      </c>
      <c r="C13" s="576" t="s">
        <v>405</v>
      </c>
      <c r="D13" s="577"/>
      <c r="E13" s="577"/>
      <c r="F13" s="577"/>
      <c r="G13" s="577"/>
      <c r="H13" s="578"/>
      <c r="I13" s="396">
        <v>1592</v>
      </c>
      <c r="J13" s="396">
        <v>5920</v>
      </c>
      <c r="K13" s="357" t="s">
        <v>137</v>
      </c>
      <c r="L13" s="390"/>
      <c r="M13" s="390"/>
    </row>
    <row r="14" spans="1:13" ht="15" customHeight="1" hidden="1">
      <c r="A14" s="385" t="s">
        <v>135</v>
      </c>
      <c r="B14" s="179">
        <v>3</v>
      </c>
      <c r="C14" s="576" t="s">
        <v>405</v>
      </c>
      <c r="D14" s="577"/>
      <c r="E14" s="577"/>
      <c r="F14" s="577"/>
      <c r="G14" s="577"/>
      <c r="H14" s="578"/>
      <c r="I14" s="396">
        <v>1713</v>
      </c>
      <c r="J14" s="396">
        <v>5815</v>
      </c>
      <c r="K14" s="357" t="s">
        <v>137</v>
      </c>
      <c r="L14" s="390"/>
      <c r="M14" s="390"/>
    </row>
    <row r="15" spans="1:13" ht="15" customHeight="1" hidden="1">
      <c r="A15" s="385" t="s">
        <v>495</v>
      </c>
      <c r="B15" s="179">
        <v>9</v>
      </c>
      <c r="C15" s="581" t="s">
        <v>473</v>
      </c>
      <c r="D15" s="582"/>
      <c r="E15" s="582"/>
      <c r="F15" s="582"/>
      <c r="G15" s="582"/>
      <c r="H15" s="583"/>
      <c r="I15" s="396">
        <v>1721</v>
      </c>
      <c r="J15" s="396">
        <v>5921</v>
      </c>
      <c r="K15" s="579" t="s">
        <v>473</v>
      </c>
      <c r="L15" s="390"/>
      <c r="M15" s="390"/>
    </row>
    <row r="16" spans="1:13" ht="27.75" customHeight="1" hidden="1">
      <c r="A16" s="397"/>
      <c r="B16" s="398"/>
      <c r="C16" s="584"/>
      <c r="D16" s="582"/>
      <c r="E16" s="582"/>
      <c r="F16" s="582"/>
      <c r="G16" s="582"/>
      <c r="H16" s="583"/>
      <c r="I16" s="396"/>
      <c r="J16" s="396"/>
      <c r="K16" s="580"/>
      <c r="L16" s="390"/>
      <c r="M16" s="390"/>
    </row>
    <row r="17" spans="1:13" ht="12.75" customHeight="1" hidden="1">
      <c r="A17" s="385"/>
      <c r="B17" s="179"/>
      <c r="C17" s="584"/>
      <c r="D17" s="582"/>
      <c r="E17" s="582"/>
      <c r="F17" s="582"/>
      <c r="G17" s="582"/>
      <c r="H17" s="583"/>
      <c r="I17" s="396"/>
      <c r="J17" s="396"/>
      <c r="K17" s="580"/>
      <c r="L17" s="390"/>
      <c r="M17" s="390"/>
    </row>
    <row r="18" spans="1:13" ht="15" customHeight="1" hidden="1">
      <c r="A18" s="385" t="s">
        <v>496</v>
      </c>
      <c r="B18" s="179">
        <v>9</v>
      </c>
      <c r="C18" s="581" t="s">
        <v>540</v>
      </c>
      <c r="D18" s="582"/>
      <c r="E18" s="582"/>
      <c r="F18" s="582"/>
      <c r="G18" s="582"/>
      <c r="H18" s="583"/>
      <c r="I18" s="396">
        <v>1720</v>
      </c>
      <c r="J18" s="396">
        <v>5921</v>
      </c>
      <c r="K18" s="579" t="s">
        <v>548</v>
      </c>
      <c r="L18" s="390"/>
      <c r="M18" s="390"/>
    </row>
    <row r="19" spans="1:13" ht="27.75" customHeight="1" hidden="1">
      <c r="A19" s="397"/>
      <c r="B19" s="398"/>
      <c r="C19" s="584"/>
      <c r="D19" s="582"/>
      <c r="E19" s="582"/>
      <c r="F19" s="582"/>
      <c r="G19" s="582"/>
      <c r="H19" s="583"/>
      <c r="I19" s="388"/>
      <c r="J19" s="388"/>
      <c r="K19" s="580"/>
      <c r="L19" s="390"/>
      <c r="M19" s="390"/>
    </row>
    <row r="20" spans="1:13" ht="39" customHeight="1" hidden="1">
      <c r="A20" s="400"/>
      <c r="B20" s="398"/>
      <c r="C20" s="584"/>
      <c r="D20" s="582"/>
      <c r="E20" s="582"/>
      <c r="F20" s="582"/>
      <c r="G20" s="582"/>
      <c r="H20" s="583"/>
      <c r="I20" s="388"/>
      <c r="J20" s="388"/>
      <c r="K20" s="580"/>
      <c r="L20" s="390"/>
      <c r="M20" s="390"/>
    </row>
    <row r="21" spans="1:13" ht="15" customHeight="1" hidden="1">
      <c r="A21" s="385" t="s">
        <v>497</v>
      </c>
      <c r="B21" s="179">
        <v>9</v>
      </c>
      <c r="C21" s="581" t="s">
        <v>540</v>
      </c>
      <c r="D21" s="582"/>
      <c r="E21" s="582"/>
      <c r="F21" s="582"/>
      <c r="G21" s="582"/>
      <c r="H21" s="583"/>
      <c r="I21" s="396">
        <v>1803</v>
      </c>
      <c r="J21" s="396">
        <v>5974</v>
      </c>
      <c r="K21" s="579" t="s">
        <v>548</v>
      </c>
      <c r="L21" s="390"/>
      <c r="M21" s="390"/>
    </row>
    <row r="22" spans="1:13" ht="27.75" customHeight="1" hidden="1">
      <c r="A22" s="397"/>
      <c r="B22" s="398"/>
      <c r="C22" s="584"/>
      <c r="D22" s="582"/>
      <c r="E22" s="582"/>
      <c r="F22" s="582"/>
      <c r="G22" s="582"/>
      <c r="H22" s="583"/>
      <c r="I22" s="388"/>
      <c r="J22" s="388"/>
      <c r="K22" s="580"/>
      <c r="L22" s="390"/>
      <c r="M22" s="390"/>
    </row>
    <row r="23" spans="1:13" ht="40.5" customHeight="1" hidden="1">
      <c r="A23" s="400"/>
      <c r="B23" s="398"/>
      <c r="C23" s="584"/>
      <c r="D23" s="582"/>
      <c r="E23" s="582"/>
      <c r="F23" s="582"/>
      <c r="G23" s="582"/>
      <c r="H23" s="583"/>
      <c r="I23" s="388"/>
      <c r="J23" s="388"/>
      <c r="K23" s="580"/>
      <c r="L23" s="390"/>
      <c r="M23" s="390"/>
    </row>
    <row r="24" spans="1:13" ht="15" customHeight="1">
      <c r="A24" s="385" t="s">
        <v>498</v>
      </c>
      <c r="B24" s="179">
        <v>9</v>
      </c>
      <c r="C24" s="581" t="s">
        <v>540</v>
      </c>
      <c r="D24" s="582"/>
      <c r="E24" s="582"/>
      <c r="F24" s="582"/>
      <c r="G24" s="582"/>
      <c r="H24" s="583"/>
      <c r="I24" s="396">
        <v>1803</v>
      </c>
      <c r="J24" s="396">
        <v>5974</v>
      </c>
      <c r="K24" s="585" t="s">
        <v>548</v>
      </c>
      <c r="L24" s="390"/>
      <c r="M24" s="390"/>
    </row>
    <row r="25" spans="1:13" ht="27.75" customHeight="1">
      <c r="A25" s="397"/>
      <c r="B25" s="398"/>
      <c r="C25" s="584"/>
      <c r="D25" s="582"/>
      <c r="E25" s="582"/>
      <c r="F25" s="582"/>
      <c r="G25" s="582"/>
      <c r="H25" s="583"/>
      <c r="I25" s="388"/>
      <c r="J25" s="388"/>
      <c r="K25" s="586"/>
      <c r="L25" s="390"/>
      <c r="M25" s="390"/>
    </row>
    <row r="26" spans="1:13" ht="39.75" customHeight="1">
      <c r="A26" s="400"/>
      <c r="B26" s="398"/>
      <c r="C26" s="584"/>
      <c r="D26" s="582"/>
      <c r="E26" s="582"/>
      <c r="F26" s="582"/>
      <c r="G26" s="582"/>
      <c r="H26" s="583"/>
      <c r="I26" s="388"/>
      <c r="J26" s="388"/>
      <c r="K26" s="586"/>
      <c r="L26" s="390"/>
      <c r="M26" s="390"/>
    </row>
    <row r="27" spans="1:13" ht="15" customHeight="1">
      <c r="A27" s="385" t="s">
        <v>499</v>
      </c>
      <c r="B27" s="179">
        <v>9</v>
      </c>
      <c r="C27" s="581" t="s">
        <v>540</v>
      </c>
      <c r="D27" s="582"/>
      <c r="E27" s="582"/>
      <c r="F27" s="582"/>
      <c r="G27" s="582"/>
      <c r="H27" s="583"/>
      <c r="I27" s="401">
        <v>1803</v>
      </c>
      <c r="J27" s="401">
        <v>5974</v>
      </c>
      <c r="K27" s="579" t="s">
        <v>548</v>
      </c>
      <c r="L27" s="390"/>
      <c r="M27" s="390"/>
    </row>
    <row r="28" spans="1:11" ht="27.75" customHeight="1">
      <c r="A28" s="397"/>
      <c r="B28" s="398"/>
      <c r="C28" s="584"/>
      <c r="D28" s="582"/>
      <c r="E28" s="582"/>
      <c r="F28" s="582"/>
      <c r="G28" s="582"/>
      <c r="H28" s="583"/>
      <c r="I28" s="402"/>
      <c r="J28" s="402"/>
      <c r="K28" s="580"/>
    </row>
    <row r="29" spans="1:11" ht="39.75" customHeight="1">
      <c r="A29" s="400"/>
      <c r="B29" s="398"/>
      <c r="C29" s="584"/>
      <c r="D29" s="582"/>
      <c r="E29" s="582"/>
      <c r="F29" s="582"/>
      <c r="G29" s="582"/>
      <c r="H29" s="583"/>
      <c r="I29" s="403"/>
      <c r="J29" s="403"/>
      <c r="K29" s="580"/>
    </row>
    <row r="30" spans="1:11" ht="15" customHeight="1">
      <c r="A30" s="385" t="s">
        <v>532</v>
      </c>
      <c r="B30" s="179">
        <v>9</v>
      </c>
      <c r="C30" s="581" t="s">
        <v>548</v>
      </c>
      <c r="D30" s="582"/>
      <c r="E30" s="582"/>
      <c r="F30" s="582"/>
      <c r="G30" s="582"/>
      <c r="H30" s="583"/>
      <c r="I30" s="401">
        <v>3487</v>
      </c>
      <c r="J30" s="401">
        <v>4620</v>
      </c>
      <c r="K30" s="579" t="s">
        <v>548</v>
      </c>
    </row>
    <row r="31" spans="1:11" ht="27.75" customHeight="1">
      <c r="A31" s="397"/>
      <c r="B31" s="398"/>
      <c r="C31" s="584"/>
      <c r="D31" s="582"/>
      <c r="E31" s="582"/>
      <c r="F31" s="582"/>
      <c r="G31" s="582"/>
      <c r="H31" s="583"/>
      <c r="I31" s="402"/>
      <c r="J31" s="402"/>
      <c r="K31" s="580"/>
    </row>
    <row r="32" spans="1:11" ht="39" customHeight="1">
      <c r="A32" s="400"/>
      <c r="B32" s="398"/>
      <c r="C32" s="584"/>
      <c r="D32" s="582"/>
      <c r="E32" s="582"/>
      <c r="F32" s="582"/>
      <c r="G32" s="582"/>
      <c r="H32" s="583"/>
      <c r="I32" s="402"/>
      <c r="J32" s="402"/>
      <c r="K32" s="580"/>
    </row>
    <row r="33" spans="1:11" ht="15" customHeight="1">
      <c r="A33" s="385" t="s">
        <v>567</v>
      </c>
      <c r="B33" s="179">
        <v>9</v>
      </c>
      <c r="C33" s="581" t="s">
        <v>548</v>
      </c>
      <c r="D33" s="582"/>
      <c r="E33" s="582"/>
      <c r="F33" s="582"/>
      <c r="G33" s="582"/>
      <c r="H33" s="583"/>
      <c r="I33" s="401">
        <v>3487</v>
      </c>
      <c r="J33" s="401">
        <v>4618</v>
      </c>
      <c r="K33" s="579" t="s">
        <v>548</v>
      </c>
    </row>
    <row r="34" spans="1:11" ht="27.75" customHeight="1">
      <c r="A34" s="397"/>
      <c r="B34" s="398"/>
      <c r="C34" s="584"/>
      <c r="D34" s="582"/>
      <c r="E34" s="582"/>
      <c r="F34" s="582"/>
      <c r="G34" s="582"/>
      <c r="H34" s="583"/>
      <c r="I34" s="402"/>
      <c r="J34" s="402"/>
      <c r="K34" s="580"/>
    </row>
    <row r="35" spans="1:11" ht="39" customHeight="1">
      <c r="A35" s="400"/>
      <c r="B35" s="398"/>
      <c r="C35" s="584"/>
      <c r="D35" s="582"/>
      <c r="E35" s="582"/>
      <c r="F35" s="582"/>
      <c r="G35" s="582"/>
      <c r="H35" s="583"/>
      <c r="I35" s="402"/>
      <c r="J35" s="402"/>
      <c r="K35" s="580"/>
    </row>
    <row r="36" spans="1:13" ht="15" customHeight="1">
      <c r="A36" s="385" t="s">
        <v>595</v>
      </c>
      <c r="B36" s="179">
        <v>9</v>
      </c>
      <c r="C36" s="581" t="s">
        <v>548</v>
      </c>
      <c r="D36" s="582"/>
      <c r="E36" s="582"/>
      <c r="F36" s="582"/>
      <c r="G36" s="582"/>
      <c r="H36" s="583"/>
      <c r="I36" s="401">
        <f>SUM(I44:I53)</f>
        <v>3592.8999999999996</v>
      </c>
      <c r="J36" s="401">
        <f>SUM(J44:J53)</f>
        <v>4723</v>
      </c>
      <c r="K36" s="579" t="s">
        <v>548</v>
      </c>
      <c r="L36" s="390"/>
      <c r="M36" s="390"/>
    </row>
    <row r="37" spans="1:11" ht="27.75" customHeight="1">
      <c r="A37" s="397"/>
      <c r="B37" s="398"/>
      <c r="C37" s="584"/>
      <c r="D37" s="582"/>
      <c r="E37" s="582"/>
      <c r="F37" s="582"/>
      <c r="G37" s="582"/>
      <c r="H37" s="583"/>
      <c r="I37" s="402"/>
      <c r="J37" s="402"/>
      <c r="K37" s="580"/>
    </row>
    <row r="38" spans="1:11" ht="39" customHeight="1">
      <c r="A38" s="456"/>
      <c r="B38" s="454"/>
      <c r="C38" s="587"/>
      <c r="D38" s="588"/>
      <c r="E38" s="588"/>
      <c r="F38" s="588"/>
      <c r="G38" s="588"/>
      <c r="H38" s="589"/>
      <c r="I38" s="455"/>
      <c r="J38" s="455"/>
      <c r="K38" s="590"/>
    </row>
    <row r="39" spans="1:11" ht="27.75" customHeight="1">
      <c r="A39" s="366" t="s">
        <v>583</v>
      </c>
      <c r="B39" s="366"/>
      <c r="C39" s="367"/>
      <c r="D39" s="367"/>
      <c r="E39" s="367"/>
      <c r="F39" s="368"/>
      <c r="G39" s="368"/>
      <c r="H39" s="368"/>
      <c r="I39" s="368"/>
      <c r="J39" s="368"/>
      <c r="K39" s="367"/>
    </row>
    <row r="40" spans="1:11" ht="12" customHeight="1">
      <c r="A40" s="370"/>
      <c r="B40" s="366"/>
      <c r="C40" s="371"/>
      <c r="D40" s="371"/>
      <c r="E40" s="371"/>
      <c r="F40" s="372"/>
      <c r="G40" s="372"/>
      <c r="H40" s="372"/>
      <c r="I40" s="372"/>
      <c r="J40" s="372"/>
      <c r="K40" s="371"/>
    </row>
    <row r="41" spans="1:11" ht="24.75" customHeight="1">
      <c r="A41" s="373" t="s">
        <v>397</v>
      </c>
      <c r="B41" s="374" t="s">
        <v>98</v>
      </c>
      <c r="C41" s="375" t="s">
        <v>35</v>
      </c>
      <c r="D41" s="376" t="s">
        <v>36</v>
      </c>
      <c r="E41" s="376" t="s">
        <v>285</v>
      </c>
      <c r="F41" s="377" t="s">
        <v>286</v>
      </c>
      <c r="G41" s="377" t="s">
        <v>287</v>
      </c>
      <c r="H41" s="377" t="s">
        <v>1</v>
      </c>
      <c r="I41" s="377" t="s">
        <v>2</v>
      </c>
      <c r="J41" s="24" t="s">
        <v>533</v>
      </c>
      <c r="K41" s="378" t="s">
        <v>38</v>
      </c>
    </row>
    <row r="42" spans="1:11" ht="24.75" customHeight="1">
      <c r="A42" s="380" t="s">
        <v>39</v>
      </c>
      <c r="B42" s="381" t="s">
        <v>34</v>
      </c>
      <c r="C42" s="380" t="s">
        <v>40</v>
      </c>
      <c r="D42" s="382"/>
      <c r="E42" s="382" t="s">
        <v>120</v>
      </c>
      <c r="F42" s="383" t="s">
        <v>41</v>
      </c>
      <c r="G42" s="383" t="s">
        <v>41</v>
      </c>
      <c r="H42" s="383" t="s">
        <v>6</v>
      </c>
      <c r="I42" s="384" t="s">
        <v>154</v>
      </c>
      <c r="J42" s="384" t="s">
        <v>154</v>
      </c>
      <c r="K42" s="382"/>
    </row>
    <row r="43" spans="2:11" ht="11.25" customHeight="1">
      <c r="B43" s="398"/>
      <c r="C43" s="440"/>
      <c r="D43" s="440"/>
      <c r="E43" s="440"/>
      <c r="F43" s="440"/>
      <c r="G43" s="440"/>
      <c r="H43" s="440"/>
      <c r="I43" s="402"/>
      <c r="J43" s="402"/>
      <c r="K43" s="399"/>
    </row>
    <row r="44" spans="1:11" s="487" customFormat="1" ht="15" customHeight="1">
      <c r="A44" s="499" t="s">
        <v>323</v>
      </c>
      <c r="B44" s="481">
        <v>42</v>
      </c>
      <c r="C44" s="482" t="s">
        <v>449</v>
      </c>
      <c r="D44" s="500" t="s">
        <v>643</v>
      </c>
      <c r="E44" s="483" t="s">
        <v>242</v>
      </c>
      <c r="F44" s="484">
        <v>31</v>
      </c>
      <c r="G44" s="484">
        <v>2380</v>
      </c>
      <c r="H44" s="485">
        <v>395</v>
      </c>
      <c r="I44" s="485">
        <v>1837</v>
      </c>
      <c r="J44" s="485">
        <v>2825</v>
      </c>
      <c r="K44" s="486" t="s">
        <v>212</v>
      </c>
    </row>
    <row r="45" spans="1:11" s="506" customFormat="1" ht="33" customHeight="1">
      <c r="A45" s="501"/>
      <c r="B45" s="502"/>
      <c r="C45" s="482" t="s">
        <v>450</v>
      </c>
      <c r="D45" s="500" t="s">
        <v>644</v>
      </c>
      <c r="E45" s="500"/>
      <c r="F45" s="503"/>
      <c r="G45" s="503"/>
      <c r="H45" s="504"/>
      <c r="I45" s="504"/>
      <c r="J45" s="504"/>
      <c r="K45" s="505"/>
    </row>
    <row r="46" spans="1:11" ht="15" customHeight="1">
      <c r="A46" s="134" t="s">
        <v>322</v>
      </c>
      <c r="B46" s="172">
        <v>9</v>
      </c>
      <c r="C46" s="405" t="s">
        <v>206</v>
      </c>
      <c r="D46" s="406" t="s">
        <v>207</v>
      </c>
      <c r="E46" s="406" t="s">
        <v>242</v>
      </c>
      <c r="F46" s="407">
        <v>6</v>
      </c>
      <c r="G46" s="407">
        <v>595</v>
      </c>
      <c r="H46" s="401">
        <v>18</v>
      </c>
      <c r="I46" s="401">
        <v>43.7</v>
      </c>
      <c r="J46" s="401">
        <v>62</v>
      </c>
      <c r="K46" s="408" t="s">
        <v>130</v>
      </c>
    </row>
    <row r="47" spans="1:11" ht="15" customHeight="1">
      <c r="A47" s="404" t="s">
        <v>321</v>
      </c>
      <c r="B47" s="172">
        <v>32</v>
      </c>
      <c r="C47" s="405" t="s">
        <v>74</v>
      </c>
      <c r="D47" s="406" t="s">
        <v>75</v>
      </c>
      <c r="E47" s="406" t="s">
        <v>242</v>
      </c>
      <c r="F47" s="407">
        <v>6</v>
      </c>
      <c r="G47" s="407">
        <v>1000</v>
      </c>
      <c r="H47" s="401">
        <v>111</v>
      </c>
      <c r="I47" s="401">
        <v>373</v>
      </c>
      <c r="J47" s="401">
        <v>412</v>
      </c>
      <c r="K47" s="408" t="s">
        <v>234</v>
      </c>
    </row>
    <row r="48" spans="1:11" ht="15" customHeight="1">
      <c r="A48" s="174" t="s">
        <v>479</v>
      </c>
      <c r="B48" s="172">
        <v>73</v>
      </c>
      <c r="C48" s="405" t="s">
        <v>76</v>
      </c>
      <c r="D48" s="406" t="s">
        <v>77</v>
      </c>
      <c r="E48" s="406" t="s">
        <v>242</v>
      </c>
      <c r="F48" s="407">
        <v>39.5</v>
      </c>
      <c r="G48" s="407">
        <v>325</v>
      </c>
      <c r="H48" s="401">
        <v>75</v>
      </c>
      <c r="I48" s="401">
        <v>850</v>
      </c>
      <c r="J48" s="401">
        <v>920</v>
      </c>
      <c r="K48" s="408" t="s">
        <v>627</v>
      </c>
    </row>
    <row r="49" spans="1:11" ht="15" customHeight="1">
      <c r="A49" s="134" t="s">
        <v>478</v>
      </c>
      <c r="B49" s="172">
        <v>48</v>
      </c>
      <c r="C49" s="405" t="s">
        <v>208</v>
      </c>
      <c r="D49" s="406" t="s">
        <v>209</v>
      </c>
      <c r="E49" s="139" t="s">
        <v>617</v>
      </c>
      <c r="F49" s="407">
        <v>7.9</v>
      </c>
      <c r="G49" s="407">
        <v>104</v>
      </c>
      <c r="H49" s="407">
        <v>0</v>
      </c>
      <c r="I49" s="407">
        <v>0</v>
      </c>
      <c r="J49" s="407">
        <v>0</v>
      </c>
      <c r="K49" s="408" t="s">
        <v>200</v>
      </c>
    </row>
    <row r="50" spans="1:11" ht="15" customHeight="1">
      <c r="A50" s="404" t="s">
        <v>546</v>
      </c>
      <c r="B50" s="172" t="s">
        <v>626</v>
      </c>
      <c r="C50" s="405" t="s">
        <v>208</v>
      </c>
      <c r="D50" s="406" t="s">
        <v>204</v>
      </c>
      <c r="E50" s="406" t="s">
        <v>136</v>
      </c>
      <c r="F50" s="407">
        <v>8</v>
      </c>
      <c r="G50" s="407">
        <v>400</v>
      </c>
      <c r="H50" s="401">
        <v>17</v>
      </c>
      <c r="I50" s="401">
        <v>39.2</v>
      </c>
      <c r="J50" s="401">
        <v>54</v>
      </c>
      <c r="K50" s="408" t="s">
        <v>210</v>
      </c>
    </row>
    <row r="51" spans="1:11" s="487" customFormat="1" ht="49.5" customHeight="1">
      <c r="A51" s="254" t="s">
        <v>320</v>
      </c>
      <c r="B51" s="481">
        <v>88</v>
      </c>
      <c r="C51" s="482" t="s">
        <v>74</v>
      </c>
      <c r="D51" s="488" t="s">
        <v>625</v>
      </c>
      <c r="E51" s="483" t="s">
        <v>162</v>
      </c>
      <c r="F51" s="484">
        <v>2</v>
      </c>
      <c r="G51" s="484">
        <v>890</v>
      </c>
      <c r="H51" s="485">
        <v>454</v>
      </c>
      <c r="I51" s="484">
        <v>0</v>
      </c>
      <c r="J51" s="484">
        <v>0</v>
      </c>
      <c r="K51" s="486" t="s">
        <v>168</v>
      </c>
    </row>
    <row r="52" spans="1:11" ht="15" customHeight="1">
      <c r="A52" s="134" t="s">
        <v>472</v>
      </c>
      <c r="B52" s="172">
        <v>52</v>
      </c>
      <c r="C52" s="405" t="s">
        <v>74</v>
      </c>
      <c r="D52" s="406" t="s">
        <v>205</v>
      </c>
      <c r="E52" s="406" t="s">
        <v>325</v>
      </c>
      <c r="F52" s="407">
        <v>5</v>
      </c>
      <c r="G52" s="407">
        <v>1000</v>
      </c>
      <c r="H52" s="401">
        <v>300</v>
      </c>
      <c r="I52" s="401">
        <v>450</v>
      </c>
      <c r="J52" s="401">
        <v>450</v>
      </c>
      <c r="K52" s="408" t="s">
        <v>195</v>
      </c>
    </row>
    <row r="53" spans="1:11" ht="15" customHeight="1">
      <c r="A53" s="135" t="s">
        <v>547</v>
      </c>
      <c r="B53" s="173">
        <v>88</v>
      </c>
      <c r="C53" s="409" t="s">
        <v>324</v>
      </c>
      <c r="D53" s="410" t="s">
        <v>439</v>
      </c>
      <c r="E53" s="410" t="s">
        <v>624</v>
      </c>
      <c r="F53" s="411">
        <v>2.5</v>
      </c>
      <c r="G53" s="411">
        <v>120</v>
      </c>
      <c r="H53" s="412">
        <v>0</v>
      </c>
      <c r="I53" s="411">
        <v>0</v>
      </c>
      <c r="J53" s="411">
        <v>0</v>
      </c>
      <c r="K53" s="413" t="s">
        <v>159</v>
      </c>
    </row>
    <row r="54" ht="16.5">
      <c r="A54" s="10" t="s">
        <v>561</v>
      </c>
    </row>
    <row r="55" spans="1:8" ht="16.5">
      <c r="A55" s="397"/>
      <c r="H55" s="416">
        <f>SUM(H44:H52)</f>
        <v>1370</v>
      </c>
    </row>
    <row r="56" ht="16.5">
      <c r="A56" s="397"/>
    </row>
    <row r="57" ht="16.5">
      <c r="A57" s="397"/>
    </row>
  </sheetData>
  <mergeCells count="21">
    <mergeCell ref="C30:H32"/>
    <mergeCell ref="K30:K32"/>
    <mergeCell ref="C36:H38"/>
    <mergeCell ref="K36:K38"/>
    <mergeCell ref="C33:H35"/>
    <mergeCell ref="K33:K35"/>
    <mergeCell ref="C14:H14"/>
    <mergeCell ref="C27:H29"/>
    <mergeCell ref="C15:H17"/>
    <mergeCell ref="C21:H23"/>
    <mergeCell ref="C24:H26"/>
    <mergeCell ref="K15:K17"/>
    <mergeCell ref="C18:H20"/>
    <mergeCell ref="K18:K20"/>
    <mergeCell ref="K27:K29"/>
    <mergeCell ref="K21:K23"/>
    <mergeCell ref="K24:K26"/>
    <mergeCell ref="C10:H10"/>
    <mergeCell ref="C11:H11"/>
    <mergeCell ref="C12:H12"/>
    <mergeCell ref="C13:H13"/>
  </mergeCells>
  <printOptions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32" sqref="C32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8" customFormat="1" ht="24.75" customHeight="1">
      <c r="A1" s="1" t="s">
        <v>584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 t="s">
        <v>120</v>
      </c>
      <c r="F4" s="29" t="s">
        <v>41</v>
      </c>
      <c r="G4" s="29" t="s">
        <v>41</v>
      </c>
      <c r="H4" s="29" t="s">
        <v>6</v>
      </c>
      <c r="I4" s="30" t="s">
        <v>157</v>
      </c>
      <c r="J4" s="30" t="s">
        <v>157</v>
      </c>
      <c r="K4" s="28"/>
    </row>
    <row r="5" spans="1:11" ht="14.25" customHeight="1" hidden="1">
      <c r="A5" s="13" t="s">
        <v>100</v>
      </c>
      <c r="B5" s="31">
        <v>2</v>
      </c>
      <c r="C5" s="101" t="s">
        <v>138</v>
      </c>
      <c r="D5" s="100"/>
      <c r="E5" s="100"/>
      <c r="F5" s="35">
        <v>16</v>
      </c>
      <c r="G5" s="35">
        <v>2054</v>
      </c>
      <c r="H5" s="35">
        <v>175</v>
      </c>
      <c r="I5" s="34">
        <v>3.63</v>
      </c>
      <c r="J5" s="34">
        <v>3.79</v>
      </c>
      <c r="K5" s="103" t="s">
        <v>138</v>
      </c>
    </row>
    <row r="6" spans="1:11" ht="13.5" customHeight="1" hidden="1">
      <c r="A6" s="13" t="s">
        <v>102</v>
      </c>
      <c r="B6" s="31">
        <v>2</v>
      </c>
      <c r="C6" s="101" t="s">
        <v>138</v>
      </c>
      <c r="D6" s="100"/>
      <c r="E6" s="100"/>
      <c r="F6" s="35">
        <v>16</v>
      </c>
      <c r="G6" s="35">
        <v>2054</v>
      </c>
      <c r="H6" s="35">
        <v>175</v>
      </c>
      <c r="I6" s="34">
        <v>3.54</v>
      </c>
      <c r="J6" s="34">
        <v>3.79</v>
      </c>
      <c r="K6" s="103" t="s">
        <v>138</v>
      </c>
    </row>
    <row r="7" spans="1:11" ht="13.5" customHeight="1" hidden="1">
      <c r="A7" s="13" t="s">
        <v>7</v>
      </c>
      <c r="B7" s="31">
        <v>2</v>
      </c>
      <c r="C7" s="101" t="s">
        <v>138</v>
      </c>
      <c r="D7" s="100"/>
      <c r="E7" s="100"/>
      <c r="F7" s="35">
        <v>16</v>
      </c>
      <c r="G7" s="35">
        <v>2054</v>
      </c>
      <c r="H7" s="35">
        <v>175</v>
      </c>
      <c r="I7" s="34">
        <v>3.54</v>
      </c>
      <c r="J7" s="34">
        <v>3.79</v>
      </c>
      <c r="K7" s="103" t="s">
        <v>138</v>
      </c>
    </row>
    <row r="8" spans="1:11" ht="13.5" customHeight="1" hidden="1">
      <c r="A8" s="13" t="s">
        <v>8</v>
      </c>
      <c r="B8" s="31">
        <v>2</v>
      </c>
      <c r="C8" s="101" t="s">
        <v>138</v>
      </c>
      <c r="D8" s="100"/>
      <c r="E8" s="100"/>
      <c r="F8" s="35">
        <v>16</v>
      </c>
      <c r="G8" s="35">
        <v>2054</v>
      </c>
      <c r="H8" s="35">
        <v>175</v>
      </c>
      <c r="I8" s="34">
        <v>3.42</v>
      </c>
      <c r="J8" s="34">
        <v>3.79</v>
      </c>
      <c r="K8" s="103" t="s">
        <v>138</v>
      </c>
    </row>
    <row r="9" spans="1:13" ht="15" customHeight="1" hidden="1">
      <c r="A9" s="13" t="s">
        <v>9</v>
      </c>
      <c r="B9" s="31">
        <v>2</v>
      </c>
      <c r="C9" s="100" t="s">
        <v>150</v>
      </c>
      <c r="D9" s="101"/>
      <c r="E9" s="101"/>
      <c r="F9" s="110"/>
      <c r="G9" s="111"/>
      <c r="H9" s="35">
        <v>175</v>
      </c>
      <c r="I9" s="34">
        <v>3.42</v>
      </c>
      <c r="J9" s="34">
        <v>3.79</v>
      </c>
      <c r="K9" s="103" t="s">
        <v>138</v>
      </c>
      <c r="L9" s="51"/>
      <c r="M9" s="51"/>
    </row>
    <row r="10" spans="1:13" ht="16.5" customHeight="1" hidden="1">
      <c r="A10" s="13" t="s">
        <v>10</v>
      </c>
      <c r="B10" s="31">
        <v>3</v>
      </c>
      <c r="C10" s="518" t="s">
        <v>406</v>
      </c>
      <c r="D10" s="545"/>
      <c r="E10" s="545"/>
      <c r="F10" s="545"/>
      <c r="G10" s="545"/>
      <c r="H10" s="546"/>
      <c r="I10" s="34">
        <v>3419</v>
      </c>
      <c r="J10" s="34">
        <v>3498</v>
      </c>
      <c r="K10" s="104" t="s">
        <v>139</v>
      </c>
      <c r="L10" s="51"/>
      <c r="M10" s="51"/>
    </row>
    <row r="11" spans="1:13" ht="15" customHeight="1" hidden="1">
      <c r="A11" s="13" t="s">
        <v>11</v>
      </c>
      <c r="B11" s="31">
        <v>3</v>
      </c>
      <c r="C11" s="518" t="s">
        <v>406</v>
      </c>
      <c r="D11" s="545"/>
      <c r="E11" s="545"/>
      <c r="F11" s="545"/>
      <c r="G11" s="545"/>
      <c r="H11" s="546"/>
      <c r="I11" s="34">
        <v>34.19</v>
      </c>
      <c r="J11" s="34">
        <v>34.98</v>
      </c>
      <c r="K11" s="104" t="s">
        <v>139</v>
      </c>
      <c r="L11" s="51"/>
      <c r="M11" s="51"/>
    </row>
    <row r="12" spans="1:13" ht="16.5" customHeight="1" hidden="1">
      <c r="A12" s="13" t="s">
        <v>95</v>
      </c>
      <c r="B12" s="31">
        <v>3</v>
      </c>
      <c r="C12" s="518" t="s">
        <v>406</v>
      </c>
      <c r="D12" s="545"/>
      <c r="E12" s="545"/>
      <c r="F12" s="545"/>
      <c r="G12" s="545"/>
      <c r="H12" s="546"/>
      <c r="I12" s="34">
        <v>3419</v>
      </c>
      <c r="J12" s="34">
        <v>3498</v>
      </c>
      <c r="K12" s="104" t="s">
        <v>139</v>
      </c>
      <c r="L12" s="51"/>
      <c r="M12" s="51"/>
    </row>
    <row r="13" spans="1:13" ht="16.5" customHeight="1" hidden="1">
      <c r="A13" s="13" t="s">
        <v>96</v>
      </c>
      <c r="B13" s="31">
        <v>3</v>
      </c>
      <c r="C13" s="518" t="s">
        <v>406</v>
      </c>
      <c r="D13" s="545"/>
      <c r="E13" s="545"/>
      <c r="F13" s="545"/>
      <c r="G13" s="545"/>
      <c r="H13" s="546"/>
      <c r="I13" s="323">
        <v>3419</v>
      </c>
      <c r="J13" s="323">
        <v>3498</v>
      </c>
      <c r="K13" s="104" t="s">
        <v>139</v>
      </c>
      <c r="L13" s="51"/>
      <c r="M13" s="51"/>
    </row>
    <row r="14" spans="1:13" ht="16.5" customHeight="1" hidden="1">
      <c r="A14" s="13" t="s">
        <v>128</v>
      </c>
      <c r="B14" s="31">
        <v>3</v>
      </c>
      <c r="C14" s="518" t="s">
        <v>406</v>
      </c>
      <c r="D14" s="545"/>
      <c r="E14" s="545"/>
      <c r="F14" s="545"/>
      <c r="G14" s="545"/>
      <c r="H14" s="546"/>
      <c r="I14" s="323">
        <v>3419</v>
      </c>
      <c r="J14" s="323">
        <v>3498</v>
      </c>
      <c r="K14" s="104" t="s">
        <v>139</v>
      </c>
      <c r="L14" s="51"/>
      <c r="M14" s="51"/>
    </row>
    <row r="15" spans="1:13" ht="31.5" customHeight="1" hidden="1">
      <c r="A15" s="9" t="s">
        <v>495</v>
      </c>
      <c r="B15" s="147">
        <v>4</v>
      </c>
      <c r="C15" s="522" t="s">
        <v>327</v>
      </c>
      <c r="D15" s="591"/>
      <c r="E15" s="591"/>
      <c r="F15" s="591"/>
      <c r="G15" s="591"/>
      <c r="H15" s="592"/>
      <c r="I15" s="324">
        <v>3258.5</v>
      </c>
      <c r="J15" s="324">
        <v>3319</v>
      </c>
      <c r="K15" s="246" t="s">
        <v>328</v>
      </c>
      <c r="L15" s="51"/>
      <c r="M15" s="51"/>
    </row>
    <row r="16" spans="1:13" ht="31.5" customHeight="1" hidden="1">
      <c r="A16" s="262" t="s">
        <v>500</v>
      </c>
      <c r="B16" s="147">
        <v>4</v>
      </c>
      <c r="C16" s="522" t="s">
        <v>327</v>
      </c>
      <c r="D16" s="591"/>
      <c r="E16" s="591"/>
      <c r="F16" s="591"/>
      <c r="G16" s="591"/>
      <c r="H16" s="592"/>
      <c r="I16" s="324">
        <v>3258.5</v>
      </c>
      <c r="J16" s="324">
        <v>3319</v>
      </c>
      <c r="K16" s="246" t="s">
        <v>328</v>
      </c>
      <c r="L16" s="51"/>
      <c r="M16" s="51"/>
    </row>
    <row r="17" spans="1:13" ht="31.5" customHeight="1" hidden="1">
      <c r="A17" s="262" t="s">
        <v>501</v>
      </c>
      <c r="B17" s="147">
        <v>4</v>
      </c>
      <c r="C17" s="522" t="s">
        <v>327</v>
      </c>
      <c r="D17" s="591"/>
      <c r="E17" s="591"/>
      <c r="F17" s="591"/>
      <c r="G17" s="591"/>
      <c r="H17" s="592"/>
      <c r="I17" s="324">
        <v>3262</v>
      </c>
      <c r="J17" s="324">
        <v>3313</v>
      </c>
      <c r="K17" s="246" t="s">
        <v>328</v>
      </c>
      <c r="L17" s="51"/>
      <c r="M17" s="51"/>
    </row>
    <row r="18" spans="1:13" ht="31.5" customHeight="1">
      <c r="A18" s="262" t="s">
        <v>502</v>
      </c>
      <c r="B18" s="147">
        <v>4</v>
      </c>
      <c r="C18" s="522" t="s">
        <v>327</v>
      </c>
      <c r="D18" s="591"/>
      <c r="E18" s="591"/>
      <c r="F18" s="591"/>
      <c r="G18" s="591"/>
      <c r="H18" s="592"/>
      <c r="I18" s="324">
        <v>3262</v>
      </c>
      <c r="J18" s="324">
        <v>3313</v>
      </c>
      <c r="K18" s="246" t="s">
        <v>328</v>
      </c>
      <c r="L18" s="51"/>
      <c r="M18" s="51"/>
    </row>
    <row r="19" spans="1:11" ht="31.5" customHeight="1">
      <c r="A19" s="262" t="s">
        <v>503</v>
      </c>
      <c r="B19" s="147">
        <v>4</v>
      </c>
      <c r="C19" s="522" t="s">
        <v>327</v>
      </c>
      <c r="D19" s="591"/>
      <c r="E19" s="591"/>
      <c r="F19" s="591"/>
      <c r="G19" s="591"/>
      <c r="H19" s="592"/>
      <c r="I19" s="324">
        <v>3262</v>
      </c>
      <c r="J19" s="324">
        <v>3313</v>
      </c>
      <c r="K19" s="246" t="s">
        <v>328</v>
      </c>
    </row>
    <row r="20" spans="1:11" ht="31.5" customHeight="1">
      <c r="A20" s="262" t="s">
        <v>532</v>
      </c>
      <c r="B20" s="147">
        <v>4</v>
      </c>
      <c r="C20" s="522" t="s">
        <v>327</v>
      </c>
      <c r="D20" s="591"/>
      <c r="E20" s="591"/>
      <c r="F20" s="591"/>
      <c r="G20" s="591"/>
      <c r="H20" s="592"/>
      <c r="I20" s="324">
        <v>3260</v>
      </c>
      <c r="J20" s="324">
        <v>3494</v>
      </c>
      <c r="K20" s="246" t="s">
        <v>328</v>
      </c>
    </row>
    <row r="21" spans="1:11" ht="31.5" customHeight="1">
      <c r="A21" s="262" t="s">
        <v>566</v>
      </c>
      <c r="B21" s="147">
        <v>4</v>
      </c>
      <c r="C21" s="522" t="s">
        <v>327</v>
      </c>
      <c r="D21" s="591"/>
      <c r="E21" s="591"/>
      <c r="F21" s="591"/>
      <c r="G21" s="591"/>
      <c r="H21" s="592"/>
      <c r="I21" s="324">
        <v>3260</v>
      </c>
      <c r="J21" s="324">
        <v>3494</v>
      </c>
      <c r="K21" s="246" t="s">
        <v>328</v>
      </c>
    </row>
    <row r="22" spans="1:11" ht="31.5" customHeight="1">
      <c r="A22" s="262" t="s">
        <v>594</v>
      </c>
      <c r="B22" s="147">
        <v>4</v>
      </c>
      <c r="C22" s="522" t="s">
        <v>327</v>
      </c>
      <c r="D22" s="591"/>
      <c r="E22" s="591"/>
      <c r="F22" s="591"/>
      <c r="G22" s="591"/>
      <c r="H22" s="592"/>
      <c r="I22" s="304">
        <v>3259</v>
      </c>
      <c r="J22" s="304">
        <f>SUM(J24:J28)</f>
        <v>3494</v>
      </c>
      <c r="K22" s="246" t="s">
        <v>328</v>
      </c>
    </row>
    <row r="23" spans="1:11" ht="6" customHeight="1">
      <c r="A23" s="36"/>
      <c r="B23" s="37"/>
      <c r="C23" s="10"/>
      <c r="D23" s="38"/>
      <c r="E23" s="38"/>
      <c r="F23" s="35"/>
      <c r="G23" s="35"/>
      <c r="H23" s="35"/>
      <c r="I23" s="35"/>
      <c r="J23" s="35"/>
      <c r="K23" s="38"/>
    </row>
    <row r="24" spans="1:11" ht="13.5" customHeight="1">
      <c r="A24" s="2" t="s">
        <v>193</v>
      </c>
      <c r="B24" s="40">
        <v>47</v>
      </c>
      <c r="C24" s="39" t="s">
        <v>194</v>
      </c>
      <c r="D24" s="22" t="s">
        <v>628</v>
      </c>
      <c r="E24" s="22" t="s">
        <v>325</v>
      </c>
      <c r="F24" s="308">
        <v>2.5</v>
      </c>
      <c r="G24" s="308">
        <v>90</v>
      </c>
      <c r="H24" s="60">
        <v>0</v>
      </c>
      <c r="I24" s="60">
        <v>0</v>
      </c>
      <c r="J24" s="60">
        <v>0</v>
      </c>
      <c r="K24" s="136" t="s">
        <v>130</v>
      </c>
    </row>
    <row r="25" spans="1:11" ht="13.5" customHeight="1">
      <c r="A25" s="39" t="s">
        <v>326</v>
      </c>
      <c r="B25" s="40">
        <v>65</v>
      </c>
      <c r="C25" s="39" t="s">
        <v>79</v>
      </c>
      <c r="D25" s="22" t="s">
        <v>196</v>
      </c>
      <c r="E25" s="22" t="s">
        <v>325</v>
      </c>
      <c r="F25" s="308">
        <v>2.5</v>
      </c>
      <c r="G25" s="308">
        <v>87</v>
      </c>
      <c r="H25" s="217" t="s">
        <v>395</v>
      </c>
      <c r="I25" s="217" t="s">
        <v>395</v>
      </c>
      <c r="J25" s="217" t="s">
        <v>395</v>
      </c>
      <c r="K25" s="25" t="s">
        <v>168</v>
      </c>
    </row>
    <row r="26" spans="1:11" ht="14.25" customHeight="1">
      <c r="A26" s="2" t="s">
        <v>480</v>
      </c>
      <c r="B26" s="40">
        <v>84</v>
      </c>
      <c r="C26" s="39" t="s">
        <v>451</v>
      </c>
      <c r="D26" s="22" t="s">
        <v>80</v>
      </c>
      <c r="E26" s="22" t="s">
        <v>629</v>
      </c>
      <c r="F26" s="308">
        <v>65</v>
      </c>
      <c r="G26" s="308">
        <v>445.6</v>
      </c>
      <c r="H26" s="302">
        <v>142</v>
      </c>
      <c r="I26" s="302">
        <v>2907.9</v>
      </c>
      <c r="J26" s="302">
        <v>3119</v>
      </c>
      <c r="K26" s="136" t="s">
        <v>234</v>
      </c>
    </row>
    <row r="27" spans="1:11" ht="13.5" customHeight="1">
      <c r="A27" s="2"/>
      <c r="B27" s="40"/>
      <c r="C27" s="39" t="s">
        <v>452</v>
      </c>
      <c r="D27" s="22"/>
      <c r="E27" s="22"/>
      <c r="F27" s="308"/>
      <c r="G27" s="308"/>
      <c r="H27" s="302"/>
      <c r="I27" s="302"/>
      <c r="J27" s="302"/>
      <c r="K27" s="136"/>
    </row>
    <row r="28" spans="1:11" ht="13.5" customHeight="1">
      <c r="A28" s="26" t="s">
        <v>330</v>
      </c>
      <c r="B28" s="42">
        <v>38</v>
      </c>
      <c r="C28" s="26" t="s">
        <v>329</v>
      </c>
      <c r="D28" s="43" t="s">
        <v>78</v>
      </c>
      <c r="E28" s="43" t="s">
        <v>242</v>
      </c>
      <c r="F28" s="309">
        <v>18.5</v>
      </c>
      <c r="G28" s="309">
        <v>1967</v>
      </c>
      <c r="H28" s="303">
        <v>124</v>
      </c>
      <c r="I28" s="303">
        <v>352</v>
      </c>
      <c r="J28" s="303">
        <v>375</v>
      </c>
      <c r="K28" s="169" t="s">
        <v>630</v>
      </c>
    </row>
    <row r="29" spans="1:10" ht="15" customHeight="1">
      <c r="A29" s="10" t="s">
        <v>649</v>
      </c>
      <c r="B29" s="6"/>
      <c r="F29" s="6"/>
      <c r="G29" s="6"/>
      <c r="I29" s="6"/>
      <c r="J29" s="6"/>
    </row>
    <row r="30" ht="16.5">
      <c r="A30" s="10" t="s">
        <v>650</v>
      </c>
    </row>
    <row r="31" ht="16.5">
      <c r="A31" s="39"/>
    </row>
    <row r="32" spans="1:8" ht="16.5">
      <c r="A32" s="36"/>
      <c r="H32" s="300">
        <f>SUM(H24:H28)</f>
        <v>266</v>
      </c>
    </row>
    <row r="33" ht="16.5">
      <c r="A33" s="36"/>
    </row>
    <row r="34" ht="16.5">
      <c r="A34" s="36"/>
    </row>
  </sheetData>
  <mergeCells count="13">
    <mergeCell ref="C10:H10"/>
    <mergeCell ref="C11:H11"/>
    <mergeCell ref="C12:H12"/>
    <mergeCell ref="C13:H13"/>
    <mergeCell ref="C18:H18"/>
    <mergeCell ref="C22:H22"/>
    <mergeCell ref="C14:H14"/>
    <mergeCell ref="C19:H19"/>
    <mergeCell ref="C15:H15"/>
    <mergeCell ref="C16:H16"/>
    <mergeCell ref="C17:H17"/>
    <mergeCell ref="C20:H20"/>
    <mergeCell ref="C21:H21"/>
  </mergeCells>
  <printOptions horizontalCentered="1"/>
  <pageMargins left="0.4724409448818898" right="0.2755905511811024" top="0.551181102362204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24" sqref="H24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00390625" style="6" customWidth="1"/>
    <col min="4" max="4" width="6.875" style="6" customWidth="1"/>
    <col min="5" max="5" width="12.75390625" style="6" customWidth="1"/>
    <col min="6" max="7" width="8.25390625" style="5" customWidth="1"/>
    <col min="8" max="8" width="9.625" style="5" customWidth="1"/>
    <col min="9" max="9" width="8.875" style="5" customWidth="1"/>
    <col min="10" max="10" width="11.25390625" style="5" customWidth="1"/>
    <col min="11" max="11" width="30.125" style="6" customWidth="1"/>
    <col min="12" max="16384" width="9.00390625" style="6" customWidth="1"/>
  </cols>
  <sheetData>
    <row r="1" spans="1:11" s="18" customFormat="1" ht="27.75">
      <c r="A1" s="1" t="s">
        <v>585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19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2.75" customHeight="1" hidden="1">
      <c r="A5" s="13" t="s">
        <v>100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102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96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128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" t="s">
        <v>283</v>
      </c>
      <c r="B15" s="31">
        <v>2</v>
      </c>
      <c r="C15" s="576" t="s">
        <v>454</v>
      </c>
      <c r="D15" s="545"/>
      <c r="E15" s="545"/>
      <c r="F15" s="545"/>
      <c r="G15" s="545"/>
      <c r="H15" s="546"/>
      <c r="I15" s="325">
        <v>7.3</v>
      </c>
      <c r="J15" s="325">
        <v>7.4</v>
      </c>
      <c r="K15" s="148" t="s">
        <v>453</v>
      </c>
    </row>
    <row r="16" spans="1:11" ht="16.5" customHeight="1" hidden="1">
      <c r="A16" s="13" t="s">
        <v>496</v>
      </c>
      <c r="B16" s="31">
        <v>1</v>
      </c>
      <c r="C16" s="576" t="s">
        <v>454</v>
      </c>
      <c r="D16" s="545"/>
      <c r="E16" s="545"/>
      <c r="F16" s="545"/>
      <c r="G16" s="545"/>
      <c r="H16" s="546"/>
      <c r="I16" s="325">
        <v>7.3</v>
      </c>
      <c r="J16" s="325">
        <v>7.4</v>
      </c>
      <c r="K16" s="148" t="s">
        <v>336</v>
      </c>
    </row>
    <row r="17" spans="1:11" ht="16.5" customHeight="1" hidden="1">
      <c r="A17" s="13" t="s">
        <v>497</v>
      </c>
      <c r="B17" s="31">
        <v>2</v>
      </c>
      <c r="C17" s="576" t="s">
        <v>454</v>
      </c>
      <c r="D17" s="545"/>
      <c r="E17" s="545"/>
      <c r="F17" s="545"/>
      <c r="G17" s="545"/>
      <c r="H17" s="546"/>
      <c r="I17" s="325">
        <v>7.3</v>
      </c>
      <c r="J17" s="325">
        <v>7.4</v>
      </c>
      <c r="K17" s="148" t="s">
        <v>336</v>
      </c>
    </row>
    <row r="18" spans="1:11" ht="16.5" customHeight="1">
      <c r="A18" s="13" t="s">
        <v>498</v>
      </c>
      <c r="B18" s="31">
        <v>2</v>
      </c>
      <c r="C18" s="576" t="s">
        <v>454</v>
      </c>
      <c r="D18" s="545"/>
      <c r="E18" s="545"/>
      <c r="F18" s="545"/>
      <c r="G18" s="545"/>
      <c r="H18" s="546"/>
      <c r="I18" s="325">
        <v>7.3</v>
      </c>
      <c r="J18" s="325">
        <v>7.4</v>
      </c>
      <c r="K18" s="148" t="s">
        <v>336</v>
      </c>
    </row>
    <row r="19" spans="1:11" ht="16.5" customHeight="1">
      <c r="A19" s="13" t="s">
        <v>499</v>
      </c>
      <c r="B19" s="31">
        <v>2</v>
      </c>
      <c r="C19" s="576" t="s">
        <v>454</v>
      </c>
      <c r="D19" s="545"/>
      <c r="E19" s="545"/>
      <c r="F19" s="545"/>
      <c r="G19" s="545"/>
      <c r="H19" s="546"/>
      <c r="I19" s="325">
        <v>7.3</v>
      </c>
      <c r="J19" s="325">
        <v>7.4</v>
      </c>
      <c r="K19" s="148" t="s">
        <v>336</v>
      </c>
    </row>
    <row r="20" spans="1:11" ht="16.5" customHeight="1">
      <c r="A20" s="13" t="s">
        <v>565</v>
      </c>
      <c r="B20" s="31">
        <v>2</v>
      </c>
      <c r="C20" s="576" t="s">
        <v>454</v>
      </c>
      <c r="D20" s="545"/>
      <c r="E20" s="545"/>
      <c r="F20" s="545"/>
      <c r="G20" s="545"/>
      <c r="H20" s="546"/>
      <c r="I20" s="325">
        <v>7.3</v>
      </c>
      <c r="J20" s="325">
        <v>7.4</v>
      </c>
      <c r="K20" s="148" t="s">
        <v>336</v>
      </c>
    </row>
    <row r="21" spans="1:11" ht="16.5" customHeight="1">
      <c r="A21" s="13" t="s">
        <v>566</v>
      </c>
      <c r="B21" s="31">
        <v>2</v>
      </c>
      <c r="C21" s="576" t="s">
        <v>454</v>
      </c>
      <c r="D21" s="545"/>
      <c r="E21" s="545"/>
      <c r="F21" s="545"/>
      <c r="G21" s="545"/>
      <c r="H21" s="546"/>
      <c r="I21" s="325">
        <v>7.3</v>
      </c>
      <c r="J21" s="325">
        <v>7.4</v>
      </c>
      <c r="K21" s="148" t="s">
        <v>336</v>
      </c>
    </row>
    <row r="22" spans="1:11" ht="16.5" customHeight="1">
      <c r="A22" s="13" t="s">
        <v>594</v>
      </c>
      <c r="B22" s="31">
        <v>2</v>
      </c>
      <c r="C22" s="576" t="s">
        <v>454</v>
      </c>
      <c r="D22" s="545"/>
      <c r="E22" s="545"/>
      <c r="F22" s="545"/>
      <c r="G22" s="545"/>
      <c r="H22" s="546"/>
      <c r="I22" s="283">
        <f>SUM(I24:I25)</f>
        <v>7.3</v>
      </c>
      <c r="J22" s="283">
        <f>SUM(J24:J25)</f>
        <v>7.4</v>
      </c>
      <c r="K22" s="148" t="s">
        <v>336</v>
      </c>
    </row>
    <row r="23" spans="1:11" ht="16.5" customHeight="1">
      <c r="A23" s="13"/>
      <c r="B23" s="31"/>
      <c r="C23" s="357"/>
      <c r="D23" s="243"/>
      <c r="E23" s="243"/>
      <c r="F23" s="243"/>
      <c r="G23" s="243"/>
      <c r="H23" s="245"/>
      <c r="I23" s="276"/>
      <c r="J23" s="276"/>
      <c r="K23" s="148"/>
    </row>
    <row r="24" spans="1:11" ht="16.5" customHeight="1">
      <c r="A24" s="134" t="s">
        <v>331</v>
      </c>
      <c r="B24" s="40">
        <v>71</v>
      </c>
      <c r="C24" s="133" t="s">
        <v>223</v>
      </c>
      <c r="D24" s="22" t="s">
        <v>332</v>
      </c>
      <c r="E24" s="139" t="s">
        <v>596</v>
      </c>
      <c r="F24" s="274">
        <v>20.4</v>
      </c>
      <c r="G24" s="274">
        <v>65</v>
      </c>
      <c r="H24" s="60">
        <v>0</v>
      </c>
      <c r="I24" s="60">
        <v>0</v>
      </c>
      <c r="J24" s="60">
        <v>0</v>
      </c>
      <c r="K24" s="25" t="s">
        <v>225</v>
      </c>
    </row>
    <row r="25" spans="1:11" ht="16.5" customHeight="1">
      <c r="A25" s="135" t="s">
        <v>335</v>
      </c>
      <c r="B25" s="42">
        <v>85</v>
      </c>
      <c r="C25" s="170" t="s">
        <v>224</v>
      </c>
      <c r="D25" s="43" t="s">
        <v>333</v>
      </c>
      <c r="E25" s="168" t="s">
        <v>596</v>
      </c>
      <c r="F25" s="301">
        <v>14.9</v>
      </c>
      <c r="G25" s="301">
        <v>58.5</v>
      </c>
      <c r="H25" s="305">
        <v>1.2</v>
      </c>
      <c r="I25" s="305">
        <v>7.3</v>
      </c>
      <c r="J25" s="305">
        <v>7.4</v>
      </c>
      <c r="K25" s="71" t="s">
        <v>334</v>
      </c>
    </row>
    <row r="26" ht="16.5">
      <c r="A26" s="10" t="s">
        <v>561</v>
      </c>
    </row>
    <row r="27" ht="16.5">
      <c r="H27" s="273">
        <f>SUM(H25)</f>
        <v>1.2</v>
      </c>
    </row>
  </sheetData>
  <mergeCells count="8">
    <mergeCell ref="C22:H22"/>
    <mergeCell ref="C19:H19"/>
    <mergeCell ref="C15:H15"/>
    <mergeCell ref="C16:H16"/>
    <mergeCell ref="C17:H17"/>
    <mergeCell ref="C18:H18"/>
    <mergeCell ref="C20:H20"/>
    <mergeCell ref="C21:H21"/>
  </mergeCells>
  <printOptions horizont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40" sqref="E40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8" customFormat="1" ht="27.75">
      <c r="A1" s="1" t="s">
        <v>586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19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2.75" customHeight="1" hidden="1">
      <c r="A5" s="13" t="s">
        <v>100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102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96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128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0" t="s">
        <v>495</v>
      </c>
      <c r="B15" s="40">
        <v>6</v>
      </c>
      <c r="C15" s="540" t="s">
        <v>339</v>
      </c>
      <c r="D15" s="528"/>
      <c r="E15" s="528"/>
      <c r="F15" s="528"/>
      <c r="G15" s="528"/>
      <c r="H15" s="529"/>
      <c r="I15" s="325">
        <v>55.7</v>
      </c>
      <c r="J15" s="325">
        <v>59.6</v>
      </c>
      <c r="K15" s="540" t="s">
        <v>338</v>
      </c>
    </row>
    <row r="16" spans="1:11" ht="18" customHeight="1" hidden="1">
      <c r="A16" s="130"/>
      <c r="B16" s="40"/>
      <c r="C16" s="530"/>
      <c r="D16" s="528"/>
      <c r="E16" s="528"/>
      <c r="F16" s="528"/>
      <c r="G16" s="528"/>
      <c r="H16" s="529"/>
      <c r="I16" s="325"/>
      <c r="J16" s="325"/>
      <c r="K16" s="527"/>
    </row>
    <row r="17" spans="1:11" ht="16.5" customHeight="1" hidden="1">
      <c r="A17" s="13" t="s">
        <v>496</v>
      </c>
      <c r="B17" s="40">
        <v>6</v>
      </c>
      <c r="C17" s="540" t="s">
        <v>339</v>
      </c>
      <c r="D17" s="528"/>
      <c r="E17" s="528"/>
      <c r="F17" s="528"/>
      <c r="G17" s="528"/>
      <c r="H17" s="529"/>
      <c r="I17" s="325">
        <v>56</v>
      </c>
      <c r="J17" s="325">
        <v>59.6</v>
      </c>
      <c r="K17" s="540" t="s">
        <v>338</v>
      </c>
    </row>
    <row r="18" spans="1:11" ht="18" customHeight="1" hidden="1">
      <c r="A18" s="130"/>
      <c r="B18" s="40"/>
      <c r="C18" s="530"/>
      <c r="D18" s="528"/>
      <c r="E18" s="528"/>
      <c r="F18" s="528"/>
      <c r="G18" s="528"/>
      <c r="H18" s="529"/>
      <c r="I18" s="60"/>
      <c r="J18" s="60"/>
      <c r="K18" s="527"/>
    </row>
    <row r="19" spans="1:11" ht="16.5" customHeight="1" hidden="1">
      <c r="A19" s="13" t="s">
        <v>497</v>
      </c>
      <c r="B19" s="40">
        <v>6</v>
      </c>
      <c r="C19" s="540" t="s">
        <v>339</v>
      </c>
      <c r="D19" s="528"/>
      <c r="E19" s="528"/>
      <c r="F19" s="528"/>
      <c r="G19" s="528"/>
      <c r="H19" s="529"/>
      <c r="I19" s="325">
        <v>50</v>
      </c>
      <c r="J19" s="325">
        <v>59</v>
      </c>
      <c r="K19" s="540" t="s">
        <v>338</v>
      </c>
    </row>
    <row r="20" spans="1:11" ht="18" customHeight="1" hidden="1">
      <c r="A20" s="130"/>
      <c r="B20" s="40"/>
      <c r="C20" s="530"/>
      <c r="D20" s="528"/>
      <c r="E20" s="528"/>
      <c r="F20" s="528"/>
      <c r="G20" s="528"/>
      <c r="H20" s="529"/>
      <c r="I20" s="60"/>
      <c r="J20" s="60"/>
      <c r="K20" s="527"/>
    </row>
    <row r="21" spans="1:11" ht="16.5" customHeight="1">
      <c r="A21" s="13" t="s">
        <v>498</v>
      </c>
      <c r="B21" s="40">
        <v>6</v>
      </c>
      <c r="C21" s="540" t="s">
        <v>339</v>
      </c>
      <c r="D21" s="528"/>
      <c r="E21" s="528"/>
      <c r="F21" s="528"/>
      <c r="G21" s="528"/>
      <c r="H21" s="529"/>
      <c r="I21" s="325">
        <v>50</v>
      </c>
      <c r="J21" s="325">
        <v>59</v>
      </c>
      <c r="K21" s="540" t="s">
        <v>338</v>
      </c>
    </row>
    <row r="22" spans="1:11" ht="16.5" customHeight="1">
      <c r="A22" s="130"/>
      <c r="B22" s="40"/>
      <c r="C22" s="530"/>
      <c r="D22" s="528"/>
      <c r="E22" s="528"/>
      <c r="F22" s="528"/>
      <c r="G22" s="528"/>
      <c r="H22" s="529"/>
      <c r="I22" s="60"/>
      <c r="J22" s="60"/>
      <c r="K22" s="527"/>
    </row>
    <row r="23" spans="1:11" ht="16.5" customHeight="1">
      <c r="A23" s="13" t="s">
        <v>499</v>
      </c>
      <c r="B23" s="40">
        <v>6</v>
      </c>
      <c r="C23" s="540" t="s">
        <v>339</v>
      </c>
      <c r="D23" s="528"/>
      <c r="E23" s="528"/>
      <c r="F23" s="528"/>
      <c r="G23" s="528"/>
      <c r="H23" s="529"/>
      <c r="I23" s="312">
        <v>43</v>
      </c>
      <c r="J23" s="312">
        <v>59</v>
      </c>
      <c r="K23" s="540" t="s">
        <v>338</v>
      </c>
    </row>
    <row r="24" spans="1:11" ht="16.5" customHeight="1">
      <c r="A24" s="130"/>
      <c r="B24" s="40"/>
      <c r="C24" s="530"/>
      <c r="D24" s="528"/>
      <c r="E24" s="528"/>
      <c r="F24" s="528"/>
      <c r="G24" s="528"/>
      <c r="H24" s="529"/>
      <c r="I24" s="131"/>
      <c r="J24" s="131"/>
      <c r="K24" s="527"/>
    </row>
    <row r="25" spans="1:11" ht="16.5" customHeight="1">
      <c r="A25" s="13" t="s">
        <v>532</v>
      </c>
      <c r="B25" s="40">
        <v>6</v>
      </c>
      <c r="C25" s="540" t="s">
        <v>339</v>
      </c>
      <c r="D25" s="528"/>
      <c r="E25" s="528"/>
      <c r="F25" s="528"/>
      <c r="G25" s="528"/>
      <c r="H25" s="529"/>
      <c r="I25" s="312">
        <v>44</v>
      </c>
      <c r="J25" s="312">
        <v>61</v>
      </c>
      <c r="K25" s="540" t="s">
        <v>338</v>
      </c>
    </row>
    <row r="26" spans="1:11" ht="16.5" customHeight="1">
      <c r="A26" s="130"/>
      <c r="B26" s="40"/>
      <c r="C26" s="530"/>
      <c r="D26" s="528"/>
      <c r="E26" s="528"/>
      <c r="F26" s="528"/>
      <c r="G26" s="528"/>
      <c r="H26" s="529"/>
      <c r="I26" s="131"/>
      <c r="J26" s="131"/>
      <c r="K26" s="527"/>
    </row>
    <row r="27" spans="1:11" ht="16.5" customHeight="1">
      <c r="A27" s="13" t="s">
        <v>567</v>
      </c>
      <c r="B27" s="40">
        <v>6</v>
      </c>
      <c r="C27" s="540" t="s">
        <v>339</v>
      </c>
      <c r="D27" s="528"/>
      <c r="E27" s="528"/>
      <c r="F27" s="528"/>
      <c r="G27" s="528"/>
      <c r="H27" s="529"/>
      <c r="I27" s="312">
        <v>44</v>
      </c>
      <c r="J27" s="312">
        <v>60</v>
      </c>
      <c r="K27" s="540" t="s">
        <v>338</v>
      </c>
    </row>
    <row r="28" spans="1:11" ht="16.5" customHeight="1">
      <c r="A28" s="130"/>
      <c r="B28" s="40"/>
      <c r="C28" s="530"/>
      <c r="D28" s="528"/>
      <c r="E28" s="528"/>
      <c r="F28" s="528"/>
      <c r="G28" s="528"/>
      <c r="H28" s="529"/>
      <c r="I28" s="131"/>
      <c r="J28" s="131"/>
      <c r="K28" s="527"/>
    </row>
    <row r="29" spans="1:11" ht="16.5" customHeight="1">
      <c r="A29" s="13" t="s">
        <v>595</v>
      </c>
      <c r="B29" s="40">
        <v>6</v>
      </c>
      <c r="C29" s="540" t="s">
        <v>339</v>
      </c>
      <c r="D29" s="528"/>
      <c r="E29" s="528"/>
      <c r="F29" s="528"/>
      <c r="G29" s="528"/>
      <c r="H29" s="529"/>
      <c r="I29" s="312">
        <f>SUM(I32:I38)</f>
        <v>43.900000000000006</v>
      </c>
      <c r="J29" s="312">
        <f>SUM(J32:J38)</f>
        <v>61.8</v>
      </c>
      <c r="K29" s="540" t="s">
        <v>338</v>
      </c>
    </row>
    <row r="30" spans="1:11" ht="16.5" customHeight="1">
      <c r="A30" s="130"/>
      <c r="B30" s="40"/>
      <c r="C30" s="530"/>
      <c r="D30" s="528"/>
      <c r="E30" s="528"/>
      <c r="F30" s="528"/>
      <c r="G30" s="528"/>
      <c r="H30" s="529"/>
      <c r="I30" s="131"/>
      <c r="J30" s="131"/>
      <c r="K30" s="527"/>
    </row>
    <row r="31" spans="1:10" ht="7.5" customHeight="1">
      <c r="A31" s="132"/>
      <c r="B31" s="37"/>
      <c r="C31" s="37"/>
      <c r="D31" s="37"/>
      <c r="E31" s="37"/>
      <c r="F31" s="60"/>
      <c r="G31" s="60"/>
      <c r="H31" s="60"/>
      <c r="I31" s="60"/>
      <c r="J31" s="60"/>
    </row>
    <row r="32" spans="1:11" ht="16.5">
      <c r="A32" s="134" t="s">
        <v>267</v>
      </c>
      <c r="B32" s="40">
        <v>32</v>
      </c>
      <c r="C32" s="40" t="s">
        <v>172</v>
      </c>
      <c r="D32" s="40" t="s">
        <v>263</v>
      </c>
      <c r="E32" s="40" t="s">
        <v>596</v>
      </c>
      <c r="F32" s="310">
        <v>25</v>
      </c>
      <c r="G32" s="310">
        <v>125</v>
      </c>
      <c r="H32" s="312">
        <v>6</v>
      </c>
      <c r="I32" s="312">
        <v>23.1</v>
      </c>
      <c r="J32" s="312">
        <v>35</v>
      </c>
      <c r="K32" s="25" t="s">
        <v>200</v>
      </c>
    </row>
    <row r="33" spans="1:11" ht="16.5">
      <c r="A33" s="134" t="s">
        <v>266</v>
      </c>
      <c r="B33" s="40">
        <v>83</v>
      </c>
      <c r="C33" s="40" t="s">
        <v>264</v>
      </c>
      <c r="D33" s="40" t="s">
        <v>263</v>
      </c>
      <c r="E33" s="40" t="s">
        <v>185</v>
      </c>
      <c r="F33" s="310">
        <v>7</v>
      </c>
      <c r="G33" s="310">
        <v>22</v>
      </c>
      <c r="H33" s="217" t="s">
        <v>395</v>
      </c>
      <c r="I33" s="217" t="s">
        <v>395</v>
      </c>
      <c r="J33" s="217" t="s">
        <v>395</v>
      </c>
      <c r="K33" s="25" t="s">
        <v>168</v>
      </c>
    </row>
    <row r="34" spans="1:11" ht="16.5">
      <c r="A34" s="134" t="s">
        <v>268</v>
      </c>
      <c r="B34" s="40">
        <v>48</v>
      </c>
      <c r="C34" s="40" t="s">
        <v>337</v>
      </c>
      <c r="D34" s="40" t="s">
        <v>263</v>
      </c>
      <c r="E34" s="40" t="s">
        <v>596</v>
      </c>
      <c r="F34" s="310">
        <v>29.5</v>
      </c>
      <c r="G34" s="310">
        <v>83</v>
      </c>
      <c r="H34" s="312">
        <v>4</v>
      </c>
      <c r="I34" s="312">
        <v>18.8</v>
      </c>
      <c r="J34" s="312">
        <v>24</v>
      </c>
      <c r="K34" s="25" t="s">
        <v>200</v>
      </c>
    </row>
    <row r="35" spans="1:11" ht="16.5">
      <c r="A35" s="134" t="s">
        <v>269</v>
      </c>
      <c r="B35" s="40">
        <v>74</v>
      </c>
      <c r="C35" s="570" t="s">
        <v>455</v>
      </c>
      <c r="D35" s="40" t="s">
        <v>263</v>
      </c>
      <c r="E35" s="570" t="s">
        <v>631</v>
      </c>
      <c r="F35" s="310">
        <v>24</v>
      </c>
      <c r="G35" s="310">
        <v>37</v>
      </c>
      <c r="H35" s="60">
        <v>0</v>
      </c>
      <c r="I35" s="60">
        <v>0</v>
      </c>
      <c r="J35" s="60">
        <v>0</v>
      </c>
      <c r="K35" s="25" t="s">
        <v>200</v>
      </c>
    </row>
    <row r="36" spans="1:11" ht="16.5">
      <c r="A36" s="134"/>
      <c r="B36" s="40"/>
      <c r="C36" s="570"/>
      <c r="D36" s="40"/>
      <c r="E36" s="570"/>
      <c r="F36" s="310"/>
      <c r="G36" s="310"/>
      <c r="H36" s="217"/>
      <c r="I36" s="217"/>
      <c r="J36" s="217"/>
      <c r="K36" s="25"/>
    </row>
    <row r="37" spans="1:11" ht="16.5">
      <c r="A37" s="134" t="s">
        <v>270</v>
      </c>
      <c r="B37" s="40">
        <v>74</v>
      </c>
      <c r="C37" s="40" t="s">
        <v>265</v>
      </c>
      <c r="D37" s="40" t="s">
        <v>263</v>
      </c>
      <c r="E37" s="40" t="s">
        <v>596</v>
      </c>
      <c r="F37" s="310">
        <v>40.5</v>
      </c>
      <c r="G37" s="310">
        <v>40</v>
      </c>
      <c r="H37" s="507">
        <v>0</v>
      </c>
      <c r="I37" s="507">
        <v>0</v>
      </c>
      <c r="J37" s="312">
        <v>0.5</v>
      </c>
      <c r="K37" s="25" t="s">
        <v>200</v>
      </c>
    </row>
    <row r="38" spans="1:11" ht="16.5" customHeight="1">
      <c r="A38" s="98" t="s">
        <v>271</v>
      </c>
      <c r="B38" s="42">
        <v>32</v>
      </c>
      <c r="C38" s="42" t="s">
        <v>265</v>
      </c>
      <c r="D38" s="42" t="s">
        <v>263</v>
      </c>
      <c r="E38" s="42" t="s">
        <v>596</v>
      </c>
      <c r="F38" s="311">
        <v>27</v>
      </c>
      <c r="G38" s="311">
        <v>83.8</v>
      </c>
      <c r="H38" s="313">
        <v>2</v>
      </c>
      <c r="I38" s="313">
        <v>2</v>
      </c>
      <c r="J38" s="313">
        <v>2.3</v>
      </c>
      <c r="K38" s="71" t="s">
        <v>200</v>
      </c>
    </row>
    <row r="39" ht="16.5">
      <c r="A39" s="10" t="s">
        <v>649</v>
      </c>
    </row>
    <row r="40" ht="16.5">
      <c r="A40" s="10" t="s">
        <v>650</v>
      </c>
    </row>
    <row r="41" ht="16.5">
      <c r="A41" s="36"/>
    </row>
    <row r="42" ht="16.5">
      <c r="H42" s="273">
        <f>SUM(H32:H38)</f>
        <v>12</v>
      </c>
    </row>
  </sheetData>
  <mergeCells count="18">
    <mergeCell ref="K25:K26"/>
    <mergeCell ref="C35:C36"/>
    <mergeCell ref="K23:K24"/>
    <mergeCell ref="C23:H24"/>
    <mergeCell ref="C29:H30"/>
    <mergeCell ref="K29:K30"/>
    <mergeCell ref="C25:H26"/>
    <mergeCell ref="C27:H28"/>
    <mergeCell ref="K27:K28"/>
    <mergeCell ref="E35:E36"/>
    <mergeCell ref="C19:H20"/>
    <mergeCell ref="K19:K20"/>
    <mergeCell ref="C21:H22"/>
    <mergeCell ref="K21:K22"/>
    <mergeCell ref="C15:H16"/>
    <mergeCell ref="K15:K16"/>
    <mergeCell ref="C17:H18"/>
    <mergeCell ref="K17:K18"/>
  </mergeCells>
  <printOptions horizontalCentered="1"/>
  <pageMargins left="0.9055118110236221" right="0.2755905511811024" top="0.5905511811023623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25390625" style="6" customWidth="1"/>
    <col min="4" max="4" width="8.00390625" style="6" customWidth="1"/>
    <col min="5" max="5" width="16.625" style="6" customWidth="1"/>
    <col min="6" max="7" width="9.625" style="5" customWidth="1"/>
    <col min="8" max="8" width="8.625" style="5" customWidth="1"/>
    <col min="9" max="9" width="8.875" style="5" customWidth="1"/>
    <col min="10" max="10" width="11.625" style="5" customWidth="1"/>
    <col min="11" max="11" width="28.625" style="84" customWidth="1"/>
    <col min="12" max="16384" width="9.00390625" style="6" customWidth="1"/>
  </cols>
  <sheetData>
    <row r="1" spans="1:11" s="18" customFormat="1" ht="27.75">
      <c r="A1" s="1" t="s">
        <v>587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81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2.5">
      <c r="A4" s="26" t="s">
        <v>39</v>
      </c>
      <c r="B4" s="27" t="s">
        <v>34</v>
      </c>
      <c r="C4" s="26" t="s">
        <v>40</v>
      </c>
      <c r="D4" s="28"/>
      <c r="E4" s="28" t="s">
        <v>120</v>
      </c>
      <c r="F4" s="29" t="s">
        <v>41</v>
      </c>
      <c r="G4" s="29" t="s">
        <v>41</v>
      </c>
      <c r="H4" s="29" t="s">
        <v>6</v>
      </c>
      <c r="I4" s="82" t="s">
        <v>156</v>
      </c>
      <c r="J4" s="82" t="s">
        <v>156</v>
      </c>
      <c r="K4" s="43" t="s">
        <v>120</v>
      </c>
    </row>
    <row r="5" spans="1:11" ht="30" customHeight="1" hidden="1">
      <c r="A5" s="13" t="s">
        <v>100</v>
      </c>
      <c r="B5" s="40">
        <v>6</v>
      </c>
      <c r="C5" s="74" t="s">
        <v>121</v>
      </c>
      <c r="D5" s="52"/>
      <c r="E5" s="52"/>
      <c r="F5" s="34">
        <v>62</v>
      </c>
      <c r="G5" s="34">
        <v>2195.5</v>
      </c>
      <c r="H5" s="34">
        <v>280.2</v>
      </c>
      <c r="I5" s="34">
        <v>3.02</v>
      </c>
      <c r="J5" s="34">
        <v>3.66</v>
      </c>
      <c r="K5" s="83" t="s">
        <v>121</v>
      </c>
    </row>
    <row r="6" spans="1:13" ht="30" customHeight="1" hidden="1">
      <c r="A6" s="13" t="s">
        <v>102</v>
      </c>
      <c r="B6" s="40">
        <v>6</v>
      </c>
      <c r="C6" s="74" t="s">
        <v>121</v>
      </c>
      <c r="D6" s="52"/>
      <c r="E6" s="52"/>
      <c r="F6" s="34">
        <v>62</v>
      </c>
      <c r="G6" s="34">
        <v>2195.5</v>
      </c>
      <c r="H6" s="34">
        <v>280.2</v>
      </c>
      <c r="I6" s="34">
        <v>3.03</v>
      </c>
      <c r="J6" s="34">
        <v>3.66</v>
      </c>
      <c r="K6" s="83" t="s">
        <v>121</v>
      </c>
      <c r="L6" s="51"/>
      <c r="M6" s="51"/>
    </row>
    <row r="7" spans="1:13" ht="30" customHeight="1" hidden="1">
      <c r="A7" s="13" t="s">
        <v>7</v>
      </c>
      <c r="B7" s="40">
        <v>7</v>
      </c>
      <c r="C7" s="74" t="s">
        <v>122</v>
      </c>
      <c r="D7" s="52"/>
      <c r="E7" s="52"/>
      <c r="F7" s="34">
        <v>76</v>
      </c>
      <c r="G7" s="35">
        <v>2341.5</v>
      </c>
      <c r="H7" s="34">
        <v>291.6</v>
      </c>
      <c r="I7" s="34">
        <v>3.26</v>
      </c>
      <c r="J7" s="34">
        <v>3.89</v>
      </c>
      <c r="K7" s="83" t="s">
        <v>122</v>
      </c>
      <c r="L7" s="51"/>
      <c r="M7" s="51"/>
    </row>
    <row r="8" spans="1:11" ht="30" customHeight="1" hidden="1">
      <c r="A8" s="13" t="s">
        <v>8</v>
      </c>
      <c r="B8" s="40">
        <v>7</v>
      </c>
      <c r="C8" s="74" t="s">
        <v>122</v>
      </c>
      <c r="D8" s="52"/>
      <c r="E8" s="52"/>
      <c r="F8" s="34">
        <v>76</v>
      </c>
      <c r="G8" s="35">
        <v>2341.5</v>
      </c>
      <c r="H8" s="34">
        <v>291.6</v>
      </c>
      <c r="I8" s="34">
        <v>3.21</v>
      </c>
      <c r="J8" s="34">
        <v>3.89</v>
      </c>
      <c r="K8" s="83" t="s">
        <v>122</v>
      </c>
    </row>
    <row r="9" spans="1:11" ht="30" customHeight="1" hidden="1">
      <c r="A9" s="13" t="s">
        <v>9</v>
      </c>
      <c r="B9" s="40">
        <v>7</v>
      </c>
      <c r="C9" s="113" t="s">
        <v>122</v>
      </c>
      <c r="D9" s="117"/>
      <c r="E9" s="117"/>
      <c r="F9" s="115"/>
      <c r="G9" s="116"/>
      <c r="H9" s="34">
        <v>291.6</v>
      </c>
      <c r="I9" s="34">
        <v>3.21</v>
      </c>
      <c r="J9" s="34">
        <v>3.89</v>
      </c>
      <c r="K9" s="83" t="s">
        <v>122</v>
      </c>
    </row>
    <row r="10" spans="1:11" ht="30" customHeight="1" hidden="1">
      <c r="A10" s="13" t="s">
        <v>10</v>
      </c>
      <c r="B10" s="40">
        <v>7</v>
      </c>
      <c r="C10" s="594" t="s">
        <v>122</v>
      </c>
      <c r="D10" s="595"/>
      <c r="E10" s="595"/>
      <c r="F10" s="595"/>
      <c r="G10" s="595"/>
      <c r="H10" s="596"/>
      <c r="I10" s="34">
        <v>321</v>
      </c>
      <c r="J10" s="34">
        <v>389</v>
      </c>
      <c r="K10" s="83" t="s">
        <v>122</v>
      </c>
    </row>
    <row r="11" spans="1:11" ht="30" customHeight="1" hidden="1">
      <c r="A11" s="13" t="s">
        <v>11</v>
      </c>
      <c r="B11" s="40">
        <v>7</v>
      </c>
      <c r="C11" s="518" t="s">
        <v>122</v>
      </c>
      <c r="D11" s="545"/>
      <c r="E11" s="545"/>
      <c r="F11" s="545"/>
      <c r="G11" s="545"/>
      <c r="H11" s="546"/>
      <c r="I11" s="34">
        <v>3.21</v>
      </c>
      <c r="J11" s="34">
        <v>3.89</v>
      </c>
      <c r="K11" s="83" t="s">
        <v>122</v>
      </c>
    </row>
    <row r="12" spans="1:11" ht="30" customHeight="1" hidden="1">
      <c r="A12" s="13" t="s">
        <v>95</v>
      </c>
      <c r="B12" s="40">
        <v>7</v>
      </c>
      <c r="C12" s="518" t="s">
        <v>122</v>
      </c>
      <c r="D12" s="545"/>
      <c r="E12" s="545"/>
      <c r="F12" s="545"/>
      <c r="G12" s="545"/>
      <c r="H12" s="546"/>
      <c r="I12" s="34">
        <v>322</v>
      </c>
      <c r="J12" s="34">
        <v>389</v>
      </c>
      <c r="K12" s="83" t="s">
        <v>122</v>
      </c>
    </row>
    <row r="13" spans="1:11" ht="30" customHeight="1" hidden="1">
      <c r="A13" s="13" t="s">
        <v>96</v>
      </c>
      <c r="B13" s="40">
        <v>7</v>
      </c>
      <c r="C13" s="518" t="s">
        <v>122</v>
      </c>
      <c r="D13" s="545"/>
      <c r="E13" s="545"/>
      <c r="F13" s="545"/>
      <c r="G13" s="545"/>
      <c r="H13" s="546"/>
      <c r="I13" s="323">
        <v>323</v>
      </c>
      <c r="J13" s="323">
        <v>389</v>
      </c>
      <c r="K13" s="83" t="s">
        <v>122</v>
      </c>
    </row>
    <row r="14" spans="1:11" ht="30" customHeight="1" hidden="1">
      <c r="A14" s="9" t="s">
        <v>128</v>
      </c>
      <c r="B14" s="147">
        <v>7</v>
      </c>
      <c r="C14" s="522" t="s">
        <v>122</v>
      </c>
      <c r="D14" s="593"/>
      <c r="E14" s="593"/>
      <c r="F14" s="593"/>
      <c r="G14" s="593"/>
      <c r="H14" s="592"/>
      <c r="I14" s="331">
        <v>323</v>
      </c>
      <c r="J14" s="324">
        <v>389</v>
      </c>
      <c r="K14" s="83" t="s">
        <v>122</v>
      </c>
    </row>
    <row r="15" spans="1:11" ht="15" customHeight="1" hidden="1">
      <c r="A15" s="13"/>
      <c r="B15" s="40"/>
      <c r="C15" s="113"/>
      <c r="D15" s="117"/>
      <c r="E15" s="117"/>
      <c r="F15" s="171"/>
      <c r="G15" s="171"/>
      <c r="H15" s="230"/>
      <c r="I15" s="326"/>
      <c r="J15" s="327"/>
      <c r="K15" s="38"/>
    </row>
    <row r="16" spans="1:11" ht="15" customHeight="1" hidden="1">
      <c r="A16" s="13" t="s">
        <v>504</v>
      </c>
      <c r="B16" s="40">
        <v>8</v>
      </c>
      <c r="C16" s="558" t="s">
        <v>416</v>
      </c>
      <c r="D16" s="510"/>
      <c r="E16" s="510"/>
      <c r="F16" s="510"/>
      <c r="G16" s="510"/>
      <c r="H16" s="529"/>
      <c r="I16" s="326">
        <v>104</v>
      </c>
      <c r="J16" s="326">
        <v>264.5</v>
      </c>
      <c r="K16" s="520" t="s">
        <v>417</v>
      </c>
    </row>
    <row r="17" spans="1:11" ht="52.5" customHeight="1" hidden="1">
      <c r="A17" s="13"/>
      <c r="B17" s="40"/>
      <c r="C17" s="530"/>
      <c r="D17" s="510"/>
      <c r="E17" s="510"/>
      <c r="F17" s="510"/>
      <c r="G17" s="510"/>
      <c r="H17" s="529"/>
      <c r="I17" s="326"/>
      <c r="J17" s="326"/>
      <c r="K17" s="527"/>
    </row>
    <row r="18" spans="1:11" ht="15" customHeight="1" hidden="1">
      <c r="A18" s="13" t="s">
        <v>511</v>
      </c>
      <c r="B18" s="40">
        <v>8</v>
      </c>
      <c r="C18" s="558" t="s">
        <v>416</v>
      </c>
      <c r="D18" s="510"/>
      <c r="E18" s="510"/>
      <c r="F18" s="510"/>
      <c r="G18" s="510"/>
      <c r="H18" s="529"/>
      <c r="I18" s="326">
        <v>104</v>
      </c>
      <c r="J18" s="326">
        <v>264.5</v>
      </c>
      <c r="K18" s="520" t="s">
        <v>417</v>
      </c>
    </row>
    <row r="19" spans="1:11" ht="52.5" customHeight="1" hidden="1">
      <c r="A19" s="13"/>
      <c r="B19" s="40"/>
      <c r="C19" s="530"/>
      <c r="D19" s="510"/>
      <c r="E19" s="510"/>
      <c r="F19" s="510"/>
      <c r="G19" s="510"/>
      <c r="H19" s="529"/>
      <c r="I19" s="328"/>
      <c r="J19" s="328"/>
      <c r="K19" s="527"/>
    </row>
    <row r="20" spans="1:11" ht="15" customHeight="1" hidden="1">
      <c r="A20" s="13" t="s">
        <v>512</v>
      </c>
      <c r="B20" s="40">
        <v>8</v>
      </c>
      <c r="C20" s="558" t="s">
        <v>416</v>
      </c>
      <c r="D20" s="510"/>
      <c r="E20" s="510"/>
      <c r="F20" s="510"/>
      <c r="G20" s="510"/>
      <c r="H20" s="529"/>
      <c r="I20" s="326">
        <v>104</v>
      </c>
      <c r="J20" s="326">
        <v>264.5</v>
      </c>
      <c r="K20" s="520" t="s">
        <v>417</v>
      </c>
    </row>
    <row r="21" spans="1:11" ht="52.5" customHeight="1" hidden="1">
      <c r="A21" s="13"/>
      <c r="B21" s="40"/>
      <c r="C21" s="530"/>
      <c r="D21" s="510"/>
      <c r="E21" s="510"/>
      <c r="F21" s="510"/>
      <c r="G21" s="510"/>
      <c r="H21" s="529"/>
      <c r="I21" s="328"/>
      <c r="J21" s="328"/>
      <c r="K21" s="527"/>
    </row>
    <row r="22" spans="1:11" ht="15" customHeight="1">
      <c r="A22" s="13" t="s">
        <v>513</v>
      </c>
      <c r="B22" s="40">
        <v>8</v>
      </c>
      <c r="C22" s="558" t="s">
        <v>416</v>
      </c>
      <c r="D22" s="510"/>
      <c r="E22" s="510"/>
      <c r="F22" s="510"/>
      <c r="G22" s="510"/>
      <c r="H22" s="529"/>
      <c r="I22" s="326">
        <v>104</v>
      </c>
      <c r="J22" s="326">
        <v>264.5</v>
      </c>
      <c r="K22" s="520" t="s">
        <v>417</v>
      </c>
    </row>
    <row r="23" spans="1:11" ht="52.5" customHeight="1">
      <c r="A23" s="13"/>
      <c r="B23" s="40"/>
      <c r="C23" s="530"/>
      <c r="D23" s="510"/>
      <c r="E23" s="510"/>
      <c r="F23" s="510"/>
      <c r="G23" s="510"/>
      <c r="H23" s="529"/>
      <c r="I23" s="328"/>
      <c r="J23" s="328"/>
      <c r="K23" s="527"/>
    </row>
    <row r="24" spans="1:11" ht="15" customHeight="1">
      <c r="A24" s="13" t="s">
        <v>499</v>
      </c>
      <c r="B24" s="40">
        <v>8</v>
      </c>
      <c r="C24" s="558" t="s">
        <v>416</v>
      </c>
      <c r="D24" s="510"/>
      <c r="E24" s="510"/>
      <c r="F24" s="510"/>
      <c r="G24" s="510"/>
      <c r="H24" s="529"/>
      <c r="I24" s="326">
        <v>104</v>
      </c>
      <c r="J24" s="326">
        <v>264.5</v>
      </c>
      <c r="K24" s="520" t="s">
        <v>417</v>
      </c>
    </row>
    <row r="25" spans="1:11" ht="52.5" customHeight="1">
      <c r="A25" s="13"/>
      <c r="B25" s="40"/>
      <c r="C25" s="530"/>
      <c r="D25" s="510"/>
      <c r="E25" s="510"/>
      <c r="F25" s="510"/>
      <c r="G25" s="510"/>
      <c r="H25" s="529"/>
      <c r="I25" s="328"/>
      <c r="J25" s="328"/>
      <c r="K25" s="527"/>
    </row>
    <row r="26" spans="1:11" ht="15" customHeight="1">
      <c r="A26" s="13" t="s">
        <v>532</v>
      </c>
      <c r="B26" s="40">
        <v>8</v>
      </c>
      <c r="C26" s="558" t="s">
        <v>416</v>
      </c>
      <c r="D26" s="510"/>
      <c r="E26" s="510"/>
      <c r="F26" s="510"/>
      <c r="G26" s="510"/>
      <c r="H26" s="529"/>
      <c r="I26" s="326">
        <v>325</v>
      </c>
      <c r="J26" s="326">
        <v>264</v>
      </c>
      <c r="K26" s="520" t="s">
        <v>417</v>
      </c>
    </row>
    <row r="27" spans="1:11" ht="52.5" customHeight="1">
      <c r="A27" s="13"/>
      <c r="B27" s="40"/>
      <c r="C27" s="530"/>
      <c r="D27" s="510"/>
      <c r="E27" s="510"/>
      <c r="F27" s="510"/>
      <c r="G27" s="510"/>
      <c r="H27" s="529"/>
      <c r="I27" s="328"/>
      <c r="J27" s="328"/>
      <c r="K27" s="527"/>
    </row>
    <row r="28" spans="1:11" ht="15" customHeight="1">
      <c r="A28" s="13" t="s">
        <v>567</v>
      </c>
      <c r="B28" s="40">
        <v>8</v>
      </c>
      <c r="C28" s="558" t="s">
        <v>416</v>
      </c>
      <c r="D28" s="510"/>
      <c r="E28" s="510"/>
      <c r="F28" s="510"/>
      <c r="G28" s="510"/>
      <c r="H28" s="529"/>
      <c r="I28" s="326">
        <v>325</v>
      </c>
      <c r="J28" s="326">
        <v>392</v>
      </c>
      <c r="K28" s="520" t="s">
        <v>417</v>
      </c>
    </row>
    <row r="29" spans="1:11" ht="52.5" customHeight="1">
      <c r="A29" s="13"/>
      <c r="B29" s="40"/>
      <c r="C29" s="530"/>
      <c r="D29" s="510"/>
      <c r="E29" s="510"/>
      <c r="F29" s="510"/>
      <c r="G29" s="510"/>
      <c r="H29" s="529"/>
      <c r="I29" s="328"/>
      <c r="J29" s="328"/>
      <c r="K29" s="527"/>
    </row>
    <row r="30" spans="1:11" ht="15" customHeight="1">
      <c r="A30" s="13" t="s">
        <v>595</v>
      </c>
      <c r="B30" s="40">
        <v>8</v>
      </c>
      <c r="C30" s="558" t="s">
        <v>416</v>
      </c>
      <c r="D30" s="510"/>
      <c r="E30" s="510"/>
      <c r="F30" s="510"/>
      <c r="G30" s="510"/>
      <c r="H30" s="529"/>
      <c r="I30" s="302">
        <f>SUM(I33:I44)</f>
        <v>325.1</v>
      </c>
      <c r="J30" s="302">
        <f>SUM(J33:J44)</f>
        <v>392.2</v>
      </c>
      <c r="K30" s="520" t="s">
        <v>417</v>
      </c>
    </row>
    <row r="31" spans="1:11" ht="52.5" customHeight="1">
      <c r="A31" s="13"/>
      <c r="B31" s="40"/>
      <c r="C31" s="530"/>
      <c r="D31" s="510"/>
      <c r="E31" s="510"/>
      <c r="F31" s="510"/>
      <c r="G31" s="510"/>
      <c r="H31" s="529"/>
      <c r="I31" s="35"/>
      <c r="J31" s="35"/>
      <c r="K31" s="527"/>
    </row>
    <row r="32" spans="1:11" ht="9" customHeight="1">
      <c r="A32" s="36"/>
      <c r="B32" s="37"/>
      <c r="C32" s="10"/>
      <c r="D32" s="38"/>
      <c r="E32" s="38"/>
      <c r="F32" s="35"/>
      <c r="G32" s="35"/>
      <c r="H32" s="35"/>
      <c r="I32" s="35"/>
      <c r="J32" s="35"/>
      <c r="K32" s="22"/>
    </row>
    <row r="33" spans="1:11" ht="14.25" customHeight="1">
      <c r="A33" s="39" t="s">
        <v>344</v>
      </c>
      <c r="B33" s="40">
        <v>62</v>
      </c>
      <c r="C33" s="39" t="s">
        <v>81</v>
      </c>
      <c r="D33" s="22" t="s">
        <v>82</v>
      </c>
      <c r="E33" s="22" t="s">
        <v>456</v>
      </c>
      <c r="F33" s="274">
        <v>10.5</v>
      </c>
      <c r="G33" s="274">
        <v>463</v>
      </c>
      <c r="H33" s="276">
        <v>32</v>
      </c>
      <c r="I33" s="302">
        <v>104</v>
      </c>
      <c r="J33" s="302">
        <v>108.4</v>
      </c>
      <c r="K33" s="25" t="s">
        <v>168</v>
      </c>
    </row>
    <row r="34" spans="1:11" s="256" customFormat="1" ht="33" customHeight="1">
      <c r="A34" s="252" t="s">
        <v>343</v>
      </c>
      <c r="B34" s="147">
        <v>68</v>
      </c>
      <c r="C34" s="259" t="s">
        <v>632</v>
      </c>
      <c r="D34" s="253" t="s">
        <v>83</v>
      </c>
      <c r="E34" s="253" t="s">
        <v>217</v>
      </c>
      <c r="F34" s="294">
        <v>13</v>
      </c>
      <c r="G34" s="294">
        <v>232</v>
      </c>
      <c r="H34" s="306">
        <v>15</v>
      </c>
      <c r="I34" s="304">
        <v>63.7</v>
      </c>
      <c r="J34" s="304">
        <v>67.8</v>
      </c>
      <c r="K34" s="187" t="s">
        <v>168</v>
      </c>
    </row>
    <row r="35" spans="1:11" ht="14.25" customHeight="1">
      <c r="A35" s="39" t="s">
        <v>340</v>
      </c>
      <c r="B35" s="40">
        <v>69</v>
      </c>
      <c r="C35" s="141" t="s">
        <v>235</v>
      </c>
      <c r="D35" s="22" t="s">
        <v>83</v>
      </c>
      <c r="E35" s="22" t="s">
        <v>596</v>
      </c>
      <c r="F35" s="274">
        <v>9.5</v>
      </c>
      <c r="G35" s="274">
        <v>247.5</v>
      </c>
      <c r="H35" s="276">
        <v>8.1</v>
      </c>
      <c r="I35" s="302">
        <v>18.5</v>
      </c>
      <c r="J35" s="302">
        <v>19.1</v>
      </c>
      <c r="K35" s="25" t="s">
        <v>168</v>
      </c>
    </row>
    <row r="36" spans="1:11" ht="14.25" customHeight="1">
      <c r="A36" s="26" t="s">
        <v>123</v>
      </c>
      <c r="B36" s="42">
        <v>75</v>
      </c>
      <c r="C36" s="26" t="s">
        <v>84</v>
      </c>
      <c r="D36" s="43" t="s">
        <v>85</v>
      </c>
      <c r="E36" s="489" t="s">
        <v>569</v>
      </c>
      <c r="F36" s="282">
        <v>3</v>
      </c>
      <c r="G36" s="301">
        <v>840</v>
      </c>
      <c r="H36" s="411">
        <v>0</v>
      </c>
      <c r="I36" s="303">
        <v>70</v>
      </c>
      <c r="J36" s="303">
        <v>128</v>
      </c>
      <c r="K36" s="71" t="s">
        <v>201</v>
      </c>
    </row>
    <row r="37" spans="1:11" ht="57" customHeight="1">
      <c r="A37" s="453" t="s">
        <v>588</v>
      </c>
      <c r="B37" s="1"/>
      <c r="C37" s="46"/>
      <c r="D37" s="46"/>
      <c r="E37" s="46"/>
      <c r="F37" s="47"/>
      <c r="G37" s="47"/>
      <c r="H37" s="47"/>
      <c r="I37" s="47"/>
      <c r="J37" s="47"/>
      <c r="K37" s="46"/>
    </row>
    <row r="38" spans="1:11" ht="12" customHeight="1">
      <c r="A38" s="7"/>
      <c r="B38" s="1"/>
      <c r="C38" s="16"/>
      <c r="D38" s="16"/>
      <c r="E38" s="16"/>
      <c r="F38" s="17"/>
      <c r="G38" s="17"/>
      <c r="H38" s="17"/>
      <c r="I38" s="17"/>
      <c r="J38" s="17"/>
      <c r="K38" s="81"/>
    </row>
    <row r="39" spans="1:11" ht="24.75" customHeight="1">
      <c r="A39" s="19" t="s">
        <v>390</v>
      </c>
      <c r="B39" s="20" t="s">
        <v>98</v>
      </c>
      <c r="C39" s="21" t="s">
        <v>35</v>
      </c>
      <c r="D39" s="23" t="s">
        <v>36</v>
      </c>
      <c r="E39" s="23" t="s">
        <v>285</v>
      </c>
      <c r="F39" s="24" t="s">
        <v>286</v>
      </c>
      <c r="G39" s="24" t="s">
        <v>287</v>
      </c>
      <c r="H39" s="24" t="s">
        <v>1</v>
      </c>
      <c r="I39" s="24" t="s">
        <v>2</v>
      </c>
      <c r="J39" s="24" t="s">
        <v>533</v>
      </c>
      <c r="K39" s="25" t="s">
        <v>38</v>
      </c>
    </row>
    <row r="40" spans="1:11" ht="23.25" customHeight="1">
      <c r="A40" s="26" t="s">
        <v>39</v>
      </c>
      <c r="B40" s="27" t="s">
        <v>34</v>
      </c>
      <c r="C40" s="26" t="s">
        <v>40</v>
      </c>
      <c r="D40" s="28"/>
      <c r="E40" s="28" t="s">
        <v>120</v>
      </c>
      <c r="F40" s="29" t="s">
        <v>41</v>
      </c>
      <c r="G40" s="29" t="s">
        <v>41</v>
      </c>
      <c r="H40" s="29" t="s">
        <v>6</v>
      </c>
      <c r="I40" s="82" t="s">
        <v>156</v>
      </c>
      <c r="J40" s="82" t="s">
        <v>156</v>
      </c>
      <c r="K40" s="43" t="s">
        <v>120</v>
      </c>
    </row>
    <row r="41" spans="1:11" ht="14.25" customHeight="1">
      <c r="A41" s="490" t="s">
        <v>342</v>
      </c>
      <c r="B41" s="491">
        <v>76</v>
      </c>
      <c r="C41" s="490" t="s">
        <v>84</v>
      </c>
      <c r="D41" s="492" t="s">
        <v>86</v>
      </c>
      <c r="E41" s="492" t="s">
        <v>596</v>
      </c>
      <c r="F41" s="493">
        <v>13</v>
      </c>
      <c r="G41" s="493">
        <v>361</v>
      </c>
      <c r="H41" s="494">
        <v>7</v>
      </c>
      <c r="I41" s="495">
        <v>24</v>
      </c>
      <c r="J41" s="496">
        <v>24</v>
      </c>
      <c r="K41" s="497" t="s">
        <v>168</v>
      </c>
    </row>
    <row r="42" spans="1:11" ht="14.25" customHeight="1">
      <c r="A42" s="39" t="s">
        <v>341</v>
      </c>
      <c r="B42" s="40">
        <v>79</v>
      </c>
      <c r="C42" s="39" t="s">
        <v>84</v>
      </c>
      <c r="D42" s="22" t="s">
        <v>87</v>
      </c>
      <c r="E42" s="22" t="s">
        <v>214</v>
      </c>
      <c r="F42" s="274">
        <v>16</v>
      </c>
      <c r="G42" s="274">
        <v>245</v>
      </c>
      <c r="H42" s="276">
        <v>3.9</v>
      </c>
      <c r="I42" s="302">
        <v>19.1</v>
      </c>
      <c r="J42" s="302">
        <v>19.1</v>
      </c>
      <c r="K42" s="25" t="s">
        <v>168</v>
      </c>
    </row>
    <row r="43" spans="1:11" ht="14.25" customHeight="1">
      <c r="A43" s="39" t="s">
        <v>345</v>
      </c>
      <c r="B43" s="40">
        <v>80</v>
      </c>
      <c r="C43" s="39" t="s">
        <v>84</v>
      </c>
      <c r="D43" s="40" t="s">
        <v>89</v>
      </c>
      <c r="E43" s="22" t="s">
        <v>214</v>
      </c>
      <c r="F43" s="274">
        <v>14</v>
      </c>
      <c r="G43" s="274">
        <v>146</v>
      </c>
      <c r="H43" s="276">
        <v>11.4</v>
      </c>
      <c r="I43" s="302">
        <v>22.5</v>
      </c>
      <c r="J43" s="302">
        <v>22.5</v>
      </c>
      <c r="K43" s="25" t="s">
        <v>168</v>
      </c>
    </row>
    <row r="44" spans="1:11" ht="14.25" customHeight="1">
      <c r="A44" s="26" t="s">
        <v>415</v>
      </c>
      <c r="B44" s="42">
        <v>89</v>
      </c>
      <c r="C44" s="26" t="s">
        <v>84</v>
      </c>
      <c r="D44" s="42" t="s">
        <v>236</v>
      </c>
      <c r="E44" s="26" t="s">
        <v>596</v>
      </c>
      <c r="F44" s="301">
        <v>12</v>
      </c>
      <c r="G44" s="301">
        <v>70</v>
      </c>
      <c r="H44" s="305">
        <v>1</v>
      </c>
      <c r="I44" s="303">
        <v>3.3</v>
      </c>
      <c r="J44" s="307">
        <v>3.3</v>
      </c>
      <c r="K44" s="71" t="s">
        <v>168</v>
      </c>
    </row>
    <row r="45" ht="16.5">
      <c r="A45" s="10" t="s">
        <v>561</v>
      </c>
    </row>
    <row r="46" ht="16.5">
      <c r="H46" s="273">
        <f>SUM(H33:H44)</f>
        <v>78.4</v>
      </c>
    </row>
  </sheetData>
  <mergeCells count="21">
    <mergeCell ref="C26:H27"/>
    <mergeCell ref="K26:K27"/>
    <mergeCell ref="C24:H25"/>
    <mergeCell ref="K24:K25"/>
    <mergeCell ref="C10:H10"/>
    <mergeCell ref="C11:H11"/>
    <mergeCell ref="C12:H12"/>
    <mergeCell ref="C13:H13"/>
    <mergeCell ref="C20:H21"/>
    <mergeCell ref="K20:K21"/>
    <mergeCell ref="C22:H23"/>
    <mergeCell ref="K22:K23"/>
    <mergeCell ref="C14:H14"/>
    <mergeCell ref="C16:H17"/>
    <mergeCell ref="K16:K17"/>
    <mergeCell ref="C18:H19"/>
    <mergeCell ref="K18:K19"/>
    <mergeCell ref="C28:H29"/>
    <mergeCell ref="K28:K29"/>
    <mergeCell ref="K30:K31"/>
    <mergeCell ref="C30:H31"/>
  </mergeCells>
  <printOptions/>
  <pageMargins left="0.5905511811023623" right="0.2755905511811024" top="0.7874015748031497" bottom="0.5905511811023623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36" sqref="A36:A37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8" customFormat="1" ht="25.5" customHeight="1">
      <c r="A1" s="1" t="s">
        <v>589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30" t="s">
        <v>157</v>
      </c>
      <c r="J4" s="30" t="s">
        <v>157</v>
      </c>
      <c r="K4" s="28" t="s">
        <v>120</v>
      </c>
    </row>
    <row r="5" spans="1:11" ht="15" customHeight="1" hidden="1">
      <c r="A5" s="13" t="s">
        <v>100</v>
      </c>
      <c r="B5" s="31">
        <v>2</v>
      </c>
      <c r="C5" s="51" t="s">
        <v>124</v>
      </c>
      <c r="D5" s="52"/>
      <c r="E5" s="52"/>
      <c r="F5" s="34">
        <v>80.57</v>
      </c>
      <c r="G5" s="34">
        <v>333.42</v>
      </c>
      <c r="H5" s="34">
        <v>37.61</v>
      </c>
      <c r="I5" s="34">
        <v>4.26</v>
      </c>
      <c r="J5" s="34">
        <v>4.56</v>
      </c>
      <c r="K5" s="52" t="s">
        <v>124</v>
      </c>
    </row>
    <row r="6" spans="1:11" ht="15" customHeight="1" hidden="1">
      <c r="A6" s="13" t="s">
        <v>102</v>
      </c>
      <c r="B6" s="31">
        <v>2</v>
      </c>
      <c r="C6" s="51" t="s">
        <v>124</v>
      </c>
      <c r="D6" s="52"/>
      <c r="E6" s="52"/>
      <c r="F6" s="34">
        <v>80.57</v>
      </c>
      <c r="G6" s="34">
        <v>333.42</v>
      </c>
      <c r="H6" s="34">
        <v>37.61</v>
      </c>
      <c r="I6" s="34">
        <v>4.49</v>
      </c>
      <c r="J6" s="34">
        <v>4.56</v>
      </c>
      <c r="K6" s="52" t="s">
        <v>124</v>
      </c>
    </row>
    <row r="7" spans="1:11" ht="15" customHeight="1" hidden="1">
      <c r="A7" s="13" t="s">
        <v>7</v>
      </c>
      <c r="B7" s="31">
        <v>2</v>
      </c>
      <c r="C7" s="51" t="s">
        <v>124</v>
      </c>
      <c r="D7" s="52"/>
      <c r="E7" s="52"/>
      <c r="F7" s="34">
        <v>80.57</v>
      </c>
      <c r="G7" s="34">
        <v>333.42</v>
      </c>
      <c r="H7" s="34">
        <v>37.61</v>
      </c>
      <c r="I7" s="34">
        <v>4.49</v>
      </c>
      <c r="J7" s="34">
        <v>4.56</v>
      </c>
      <c r="K7" s="52" t="s">
        <v>124</v>
      </c>
    </row>
    <row r="8" spans="1:11" ht="15" customHeight="1" hidden="1">
      <c r="A8" s="13" t="s">
        <v>8</v>
      </c>
      <c r="B8" s="31">
        <v>2</v>
      </c>
      <c r="C8" s="51" t="s">
        <v>124</v>
      </c>
      <c r="D8" s="52"/>
      <c r="E8" s="52"/>
      <c r="F8" s="34">
        <v>80.57</v>
      </c>
      <c r="G8" s="34">
        <v>333.42</v>
      </c>
      <c r="H8" s="34">
        <v>37.61</v>
      </c>
      <c r="I8" s="34">
        <v>4.04</v>
      </c>
      <c r="J8" s="34">
        <v>4.56</v>
      </c>
      <c r="K8" s="52" t="s">
        <v>124</v>
      </c>
    </row>
    <row r="9" spans="1:11" ht="15" customHeight="1" hidden="1">
      <c r="A9" s="13" t="s">
        <v>9</v>
      </c>
      <c r="B9" s="31">
        <v>2</v>
      </c>
      <c r="C9" s="52" t="s">
        <v>151</v>
      </c>
      <c r="D9" s="51"/>
      <c r="E9" s="51"/>
      <c r="F9" s="110"/>
      <c r="G9" s="111"/>
      <c r="H9" s="34">
        <v>37.61</v>
      </c>
      <c r="I9" s="34">
        <v>4.04</v>
      </c>
      <c r="J9" s="34">
        <v>4.56</v>
      </c>
      <c r="K9" s="52" t="s">
        <v>124</v>
      </c>
    </row>
    <row r="10" spans="1:11" ht="15" customHeight="1" hidden="1">
      <c r="A10" s="13" t="s">
        <v>10</v>
      </c>
      <c r="B10" s="31">
        <v>2</v>
      </c>
      <c r="C10" s="515" t="s">
        <v>407</v>
      </c>
      <c r="D10" s="545"/>
      <c r="E10" s="545"/>
      <c r="F10" s="545"/>
      <c r="G10" s="545"/>
      <c r="H10" s="546"/>
      <c r="I10" s="34">
        <v>404</v>
      </c>
      <c r="J10" s="34">
        <v>456</v>
      </c>
      <c r="K10" s="231" t="s">
        <v>124</v>
      </c>
    </row>
    <row r="11" spans="1:11" ht="15" customHeight="1" hidden="1">
      <c r="A11" s="13" t="s">
        <v>11</v>
      </c>
      <c r="B11" s="31">
        <v>2</v>
      </c>
      <c r="C11" s="515" t="s">
        <v>407</v>
      </c>
      <c r="D11" s="545"/>
      <c r="E11" s="545"/>
      <c r="F11" s="545"/>
      <c r="G11" s="545"/>
      <c r="H11" s="546"/>
      <c r="I11" s="34">
        <v>4.04</v>
      </c>
      <c r="J11" s="34">
        <v>4.56</v>
      </c>
      <c r="K11" s="231" t="s">
        <v>124</v>
      </c>
    </row>
    <row r="12" spans="1:11" ht="15" customHeight="1" hidden="1">
      <c r="A12" s="13" t="s">
        <v>95</v>
      </c>
      <c r="B12" s="31">
        <v>2</v>
      </c>
      <c r="C12" s="515" t="s">
        <v>407</v>
      </c>
      <c r="D12" s="545"/>
      <c r="E12" s="545"/>
      <c r="F12" s="545"/>
      <c r="G12" s="545"/>
      <c r="H12" s="546"/>
      <c r="I12" s="34">
        <v>409</v>
      </c>
      <c r="J12" s="34">
        <v>456</v>
      </c>
      <c r="K12" s="231" t="s">
        <v>124</v>
      </c>
    </row>
    <row r="13" spans="1:11" ht="15" customHeight="1" hidden="1">
      <c r="A13" s="13" t="s">
        <v>96</v>
      </c>
      <c r="B13" s="31">
        <v>2</v>
      </c>
      <c r="C13" s="515" t="s">
        <v>407</v>
      </c>
      <c r="D13" s="545"/>
      <c r="E13" s="545"/>
      <c r="F13" s="545"/>
      <c r="G13" s="545"/>
      <c r="H13" s="546"/>
      <c r="I13" s="323">
        <v>444</v>
      </c>
      <c r="J13" s="323">
        <v>456</v>
      </c>
      <c r="K13" s="231" t="s">
        <v>124</v>
      </c>
    </row>
    <row r="14" spans="1:11" ht="15" customHeight="1" hidden="1">
      <c r="A14" s="13" t="s">
        <v>128</v>
      </c>
      <c r="B14" s="31">
        <v>2</v>
      </c>
      <c r="C14" s="515" t="s">
        <v>407</v>
      </c>
      <c r="D14" s="545"/>
      <c r="E14" s="545"/>
      <c r="F14" s="545"/>
      <c r="G14" s="545"/>
      <c r="H14" s="546"/>
      <c r="I14" s="323">
        <v>1003</v>
      </c>
      <c r="J14" s="323">
        <v>1040</v>
      </c>
      <c r="K14" s="105" t="s">
        <v>124</v>
      </c>
    </row>
    <row r="15" spans="1:11" ht="15" customHeight="1" hidden="1">
      <c r="A15" s="13" t="s">
        <v>495</v>
      </c>
      <c r="B15" s="31">
        <v>4</v>
      </c>
      <c r="C15" s="522" t="s">
        <v>346</v>
      </c>
      <c r="D15" s="545"/>
      <c r="E15" s="545"/>
      <c r="F15" s="545"/>
      <c r="G15" s="545"/>
      <c r="H15" s="546"/>
      <c r="I15" s="323">
        <v>1013.68</v>
      </c>
      <c r="J15" s="323">
        <v>1056</v>
      </c>
      <c r="K15" s="520" t="s">
        <v>347</v>
      </c>
    </row>
    <row r="16" spans="1:11" ht="20.25" customHeight="1" hidden="1">
      <c r="A16" s="36"/>
      <c r="B16" s="37"/>
      <c r="C16" s="240"/>
      <c r="D16" s="238"/>
      <c r="E16" s="238"/>
      <c r="F16" s="238"/>
      <c r="G16" s="239"/>
      <c r="H16" s="228"/>
      <c r="I16" s="323"/>
      <c r="J16" s="323"/>
      <c r="K16" s="527"/>
    </row>
    <row r="17" spans="1:11" ht="15" customHeight="1" hidden="1">
      <c r="A17" s="13" t="s">
        <v>496</v>
      </c>
      <c r="B17" s="31">
        <v>4</v>
      </c>
      <c r="C17" s="522" t="s">
        <v>346</v>
      </c>
      <c r="D17" s="545"/>
      <c r="E17" s="545"/>
      <c r="F17" s="545"/>
      <c r="G17" s="545"/>
      <c r="H17" s="546"/>
      <c r="I17" s="323">
        <v>1013.68</v>
      </c>
      <c r="J17" s="323">
        <v>1056</v>
      </c>
      <c r="K17" s="520" t="s">
        <v>347</v>
      </c>
    </row>
    <row r="18" spans="1:11" ht="20.25" customHeight="1" hidden="1">
      <c r="A18" s="36"/>
      <c r="B18" s="37"/>
      <c r="C18" s="240"/>
      <c r="D18" s="238"/>
      <c r="E18" s="238"/>
      <c r="F18" s="238"/>
      <c r="G18" s="239"/>
      <c r="H18" s="228"/>
      <c r="I18" s="34"/>
      <c r="J18" s="34"/>
      <c r="K18" s="527"/>
    </row>
    <row r="19" spans="1:11" ht="15" customHeight="1" hidden="1">
      <c r="A19" s="13" t="s">
        <v>497</v>
      </c>
      <c r="B19" s="31">
        <v>4</v>
      </c>
      <c r="C19" s="522" t="s">
        <v>346</v>
      </c>
      <c r="D19" s="545"/>
      <c r="E19" s="545"/>
      <c r="F19" s="545"/>
      <c r="G19" s="545"/>
      <c r="H19" s="546"/>
      <c r="I19" s="323">
        <v>1019</v>
      </c>
      <c r="J19" s="323">
        <v>1056</v>
      </c>
      <c r="K19" s="520" t="s">
        <v>347</v>
      </c>
    </row>
    <row r="20" spans="1:11" ht="20.25" customHeight="1" hidden="1">
      <c r="A20" s="36"/>
      <c r="B20" s="37"/>
      <c r="C20" s="240"/>
      <c r="D20" s="238"/>
      <c r="E20" s="238"/>
      <c r="F20" s="238"/>
      <c r="G20" s="239"/>
      <c r="H20" s="228"/>
      <c r="I20" s="34"/>
      <c r="J20" s="34"/>
      <c r="K20" s="527"/>
    </row>
    <row r="21" spans="1:11" ht="15" customHeight="1">
      <c r="A21" s="13" t="s">
        <v>498</v>
      </c>
      <c r="B21" s="31">
        <v>4</v>
      </c>
      <c r="C21" s="522" t="s">
        <v>346</v>
      </c>
      <c r="D21" s="545"/>
      <c r="E21" s="545"/>
      <c r="F21" s="545"/>
      <c r="G21" s="545"/>
      <c r="H21" s="546"/>
      <c r="I21" s="323">
        <v>1019</v>
      </c>
      <c r="J21" s="323">
        <v>1056</v>
      </c>
      <c r="K21" s="520" t="s">
        <v>347</v>
      </c>
    </row>
    <row r="22" spans="1:11" ht="20.25" customHeight="1">
      <c r="A22" s="36"/>
      <c r="B22" s="37"/>
      <c r="C22" s="240"/>
      <c r="D22" s="238"/>
      <c r="E22" s="238"/>
      <c r="F22" s="238"/>
      <c r="G22" s="239"/>
      <c r="H22" s="228"/>
      <c r="I22" s="34"/>
      <c r="J22" s="34"/>
      <c r="K22" s="527"/>
    </row>
    <row r="23" spans="1:11" ht="15" customHeight="1">
      <c r="A23" s="13" t="s">
        <v>499</v>
      </c>
      <c r="B23" s="31">
        <v>4</v>
      </c>
      <c r="C23" s="522" t="s">
        <v>346</v>
      </c>
      <c r="D23" s="545"/>
      <c r="E23" s="545"/>
      <c r="F23" s="545"/>
      <c r="G23" s="545"/>
      <c r="H23" s="546"/>
      <c r="I23" s="323">
        <v>1019</v>
      </c>
      <c r="J23" s="323">
        <v>1056</v>
      </c>
      <c r="K23" s="520" t="s">
        <v>347</v>
      </c>
    </row>
    <row r="24" spans="1:11" ht="20.25" customHeight="1">
      <c r="A24" s="36"/>
      <c r="B24" s="37"/>
      <c r="C24" s="240"/>
      <c r="D24" s="238"/>
      <c r="E24" s="238"/>
      <c r="F24" s="238"/>
      <c r="G24" s="239"/>
      <c r="H24" s="228"/>
      <c r="I24" s="35"/>
      <c r="J24" s="35"/>
      <c r="K24" s="527"/>
    </row>
    <row r="25" spans="1:11" ht="15" customHeight="1">
      <c r="A25" s="13" t="s">
        <v>532</v>
      </c>
      <c r="B25" s="31">
        <v>4</v>
      </c>
      <c r="C25" s="522" t="s">
        <v>346</v>
      </c>
      <c r="D25" s="545"/>
      <c r="E25" s="545"/>
      <c r="F25" s="545"/>
      <c r="G25" s="545"/>
      <c r="H25" s="546"/>
      <c r="I25" s="323">
        <v>1019</v>
      </c>
      <c r="J25" s="323">
        <v>1045</v>
      </c>
      <c r="K25" s="520" t="s">
        <v>347</v>
      </c>
    </row>
    <row r="26" spans="1:11" ht="20.25" customHeight="1">
      <c r="A26" s="13"/>
      <c r="B26" s="31"/>
      <c r="C26" s="349"/>
      <c r="D26" s="243"/>
      <c r="E26" s="243"/>
      <c r="F26" s="243"/>
      <c r="G26" s="243"/>
      <c r="H26" s="244"/>
      <c r="I26" s="35"/>
      <c r="J26" s="35"/>
      <c r="K26" s="527"/>
    </row>
    <row r="27" spans="1:11" ht="15" customHeight="1">
      <c r="A27" s="13" t="s">
        <v>567</v>
      </c>
      <c r="B27" s="31">
        <v>4</v>
      </c>
      <c r="C27" s="522" t="s">
        <v>346</v>
      </c>
      <c r="D27" s="545"/>
      <c r="E27" s="545"/>
      <c r="F27" s="545"/>
      <c r="G27" s="545"/>
      <c r="H27" s="546"/>
      <c r="I27" s="323">
        <v>1019</v>
      </c>
      <c r="J27" s="323">
        <v>1045</v>
      </c>
      <c r="K27" s="520" t="s">
        <v>347</v>
      </c>
    </row>
    <row r="28" spans="1:11" ht="20.25" customHeight="1">
      <c r="A28" s="13"/>
      <c r="B28" s="31"/>
      <c r="C28" s="349"/>
      <c r="D28" s="243"/>
      <c r="E28" s="243"/>
      <c r="F28" s="243"/>
      <c r="G28" s="243"/>
      <c r="H28" s="244"/>
      <c r="I28" s="35"/>
      <c r="J28" s="35"/>
      <c r="K28" s="527"/>
    </row>
    <row r="29" spans="1:11" ht="15" customHeight="1">
      <c r="A29" s="13" t="s">
        <v>595</v>
      </c>
      <c r="B29" s="31">
        <v>4</v>
      </c>
      <c r="C29" s="522" t="s">
        <v>346</v>
      </c>
      <c r="D29" s="545"/>
      <c r="E29" s="545"/>
      <c r="F29" s="545"/>
      <c r="G29" s="545"/>
      <c r="H29" s="546"/>
      <c r="I29" s="302">
        <f>SUM(I32:I35)</f>
        <v>1018.7</v>
      </c>
      <c r="J29" s="302">
        <f>SUM(J32:J35)</f>
        <v>1045</v>
      </c>
      <c r="K29" s="520" t="s">
        <v>347</v>
      </c>
    </row>
    <row r="30" spans="1:11" ht="20.25" customHeight="1">
      <c r="A30" s="13"/>
      <c r="B30" s="31"/>
      <c r="C30" s="349"/>
      <c r="D30" s="243"/>
      <c r="E30" s="243"/>
      <c r="F30" s="243"/>
      <c r="G30" s="243"/>
      <c r="H30" s="244"/>
      <c r="I30" s="302"/>
      <c r="J30" s="302"/>
      <c r="K30" s="527"/>
    </row>
    <row r="31" spans="1:11" ht="7.5" customHeight="1">
      <c r="A31" s="13"/>
      <c r="B31" s="31"/>
      <c r="C31" s="438"/>
      <c r="D31" s="439"/>
      <c r="E31" s="439"/>
      <c r="F31" s="439"/>
      <c r="G31" s="439"/>
      <c r="H31" s="439"/>
      <c r="I31" s="302"/>
      <c r="J31" s="302"/>
      <c r="K31" s="38"/>
    </row>
    <row r="32" spans="1:11" ht="14.25" customHeight="1">
      <c r="A32" s="140" t="s">
        <v>349</v>
      </c>
      <c r="B32" s="40">
        <v>69</v>
      </c>
      <c r="C32" s="40" t="s">
        <v>91</v>
      </c>
      <c r="D32" s="40" t="s">
        <v>633</v>
      </c>
      <c r="E32" s="40" t="s">
        <v>214</v>
      </c>
      <c r="F32" s="280">
        <v>66</v>
      </c>
      <c r="G32" s="280">
        <v>262</v>
      </c>
      <c r="H32" s="283">
        <v>56</v>
      </c>
      <c r="I32" s="288">
        <v>975</v>
      </c>
      <c r="J32" s="288">
        <v>1000</v>
      </c>
      <c r="K32" s="25" t="s">
        <v>348</v>
      </c>
    </row>
    <row r="33" spans="1:11" ht="14.25" customHeight="1">
      <c r="A33" s="140" t="s">
        <v>350</v>
      </c>
      <c r="B33" s="40">
        <v>15</v>
      </c>
      <c r="C33" s="40" t="s">
        <v>457</v>
      </c>
      <c r="D33" s="40" t="s">
        <v>90</v>
      </c>
      <c r="E33" s="40" t="s">
        <v>596</v>
      </c>
      <c r="F33" s="280">
        <v>29.57</v>
      </c>
      <c r="G33" s="280">
        <v>102.42</v>
      </c>
      <c r="H33" s="283">
        <v>9</v>
      </c>
      <c r="I33" s="288">
        <v>43.7</v>
      </c>
      <c r="J33" s="288">
        <v>45</v>
      </c>
      <c r="K33" s="25" t="s">
        <v>348</v>
      </c>
    </row>
    <row r="34" spans="1:11" ht="14.25" customHeight="1">
      <c r="A34" s="174" t="s">
        <v>160</v>
      </c>
      <c r="B34" s="40">
        <v>84</v>
      </c>
      <c r="C34" s="40" t="s">
        <v>458</v>
      </c>
      <c r="D34" s="40" t="s">
        <v>90</v>
      </c>
      <c r="E34" s="172" t="s">
        <v>634</v>
      </c>
      <c r="F34" s="280">
        <v>1.5</v>
      </c>
      <c r="G34" s="280">
        <v>10.5</v>
      </c>
      <c r="H34" s="217" t="s">
        <v>395</v>
      </c>
      <c r="I34" s="217" t="s">
        <v>395</v>
      </c>
      <c r="J34" s="217" t="s">
        <v>395</v>
      </c>
      <c r="K34" s="25" t="s">
        <v>348</v>
      </c>
    </row>
    <row r="35" spans="1:11" ht="14.25" customHeight="1">
      <c r="A35" s="175" t="s">
        <v>351</v>
      </c>
      <c r="B35" s="42">
        <v>88</v>
      </c>
      <c r="C35" s="42" t="s">
        <v>459</v>
      </c>
      <c r="D35" s="42" t="s">
        <v>161</v>
      </c>
      <c r="E35" s="173" t="s">
        <v>163</v>
      </c>
      <c r="F35" s="282">
        <v>4</v>
      </c>
      <c r="G35" s="282">
        <v>17.5</v>
      </c>
      <c r="H35" s="218" t="s">
        <v>395</v>
      </c>
      <c r="I35" s="218" t="s">
        <v>395</v>
      </c>
      <c r="J35" s="219" t="s">
        <v>395</v>
      </c>
      <c r="K35" s="71" t="s">
        <v>348</v>
      </c>
    </row>
    <row r="36" spans="1:5" ht="15" customHeight="1">
      <c r="A36" s="10" t="s">
        <v>649</v>
      </c>
      <c r="C36" s="84"/>
      <c r="D36" s="84"/>
      <c r="E36" s="84"/>
    </row>
    <row r="37" ht="16.5">
      <c r="A37" s="10" t="s">
        <v>650</v>
      </c>
    </row>
    <row r="38" ht="16.5">
      <c r="A38" s="36"/>
    </row>
    <row r="39" spans="1:8" ht="16.5">
      <c r="A39" s="36"/>
      <c r="H39" s="273">
        <f>SUM(H32:H35)</f>
        <v>65</v>
      </c>
    </row>
    <row r="40" ht="16.5">
      <c r="A40" s="36"/>
    </row>
  </sheetData>
  <mergeCells count="21">
    <mergeCell ref="C27:H27"/>
    <mergeCell ref="K27:K28"/>
    <mergeCell ref="C14:H14"/>
    <mergeCell ref="C23:H23"/>
    <mergeCell ref="C15:H15"/>
    <mergeCell ref="C19:H19"/>
    <mergeCell ref="C21:H21"/>
    <mergeCell ref="C10:H10"/>
    <mergeCell ref="C11:H11"/>
    <mergeCell ref="C12:H12"/>
    <mergeCell ref="C13:H13"/>
    <mergeCell ref="C29:H29"/>
    <mergeCell ref="K15:K16"/>
    <mergeCell ref="C17:H17"/>
    <mergeCell ref="K17:K18"/>
    <mergeCell ref="K23:K24"/>
    <mergeCell ref="K19:K20"/>
    <mergeCell ref="K21:K22"/>
    <mergeCell ref="K29:K30"/>
    <mergeCell ref="C25:H25"/>
    <mergeCell ref="K25:K26"/>
  </mergeCells>
  <printOptions/>
  <pageMargins left="0.9055118110236221" right="0.2755905511811024" top="0.7086614173228347" bottom="0.787401574803149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1" sqref="A2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57.75" customHeight="1">
      <c r="A1" s="453" t="s">
        <v>564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31">
        <v>1</v>
      </c>
      <c r="C5" s="51" t="s">
        <v>125</v>
      </c>
      <c r="D5" s="52"/>
      <c r="E5" s="52"/>
      <c r="F5" s="34">
        <v>16.5</v>
      </c>
      <c r="G5" s="34">
        <v>149</v>
      </c>
      <c r="H5" s="34">
        <v>24.85</v>
      </c>
      <c r="I5" s="34">
        <v>0.85</v>
      </c>
      <c r="J5" s="34">
        <v>1.1</v>
      </c>
      <c r="K5" s="105" t="s">
        <v>141</v>
      </c>
    </row>
    <row r="6" spans="1:11" ht="13.5" customHeight="1" hidden="1">
      <c r="A6" s="13" t="s">
        <v>102</v>
      </c>
      <c r="B6" s="31">
        <v>1</v>
      </c>
      <c r="C6" s="51" t="s">
        <v>125</v>
      </c>
      <c r="D6" s="52"/>
      <c r="E6" s="52"/>
      <c r="F6" s="34">
        <v>16.5</v>
      </c>
      <c r="G6" s="34">
        <v>149</v>
      </c>
      <c r="H6" s="34">
        <v>24.85</v>
      </c>
      <c r="I6" s="34">
        <v>0.85</v>
      </c>
      <c r="J6" s="34">
        <v>1.1</v>
      </c>
      <c r="K6" s="105" t="s">
        <v>141</v>
      </c>
    </row>
    <row r="7" spans="1:11" ht="13.5" customHeight="1" hidden="1">
      <c r="A7" s="13" t="s">
        <v>7</v>
      </c>
      <c r="B7" s="31">
        <v>1</v>
      </c>
      <c r="C7" s="51" t="s">
        <v>125</v>
      </c>
      <c r="D7" s="52"/>
      <c r="E7" s="52"/>
      <c r="F7" s="34">
        <v>16.5</v>
      </c>
      <c r="G7" s="34">
        <v>149</v>
      </c>
      <c r="H7" s="34">
        <v>24.85</v>
      </c>
      <c r="I7" s="34">
        <v>0.85</v>
      </c>
      <c r="J7" s="34">
        <v>1.1</v>
      </c>
      <c r="K7" s="105" t="s">
        <v>141</v>
      </c>
    </row>
    <row r="8" spans="1:11" ht="13.5" customHeight="1" hidden="1">
      <c r="A8" s="13" t="s">
        <v>8</v>
      </c>
      <c r="B8" s="31">
        <v>1</v>
      </c>
      <c r="C8" s="51" t="s">
        <v>125</v>
      </c>
      <c r="D8" s="52"/>
      <c r="E8" s="52"/>
      <c r="F8" s="34">
        <v>16.5</v>
      </c>
      <c r="G8" s="34">
        <v>149</v>
      </c>
      <c r="H8" s="34">
        <v>24.85</v>
      </c>
      <c r="I8" s="34">
        <v>0.85</v>
      </c>
      <c r="J8" s="34">
        <v>1.1</v>
      </c>
      <c r="K8" s="105" t="s">
        <v>141</v>
      </c>
    </row>
    <row r="9" spans="1:11" ht="15" customHeight="1" hidden="1">
      <c r="A9" s="13" t="s">
        <v>9</v>
      </c>
      <c r="B9" s="31">
        <v>1</v>
      </c>
      <c r="C9" s="52" t="s">
        <v>152</v>
      </c>
      <c r="D9" s="51"/>
      <c r="E9" s="51"/>
      <c r="F9" s="110"/>
      <c r="G9" s="111"/>
      <c r="H9" s="34">
        <v>24.85</v>
      </c>
      <c r="I9" s="34">
        <v>0.85</v>
      </c>
      <c r="J9" s="34">
        <v>1.1</v>
      </c>
      <c r="K9" s="105" t="s">
        <v>141</v>
      </c>
    </row>
    <row r="10" spans="1:11" ht="15" customHeight="1" hidden="1">
      <c r="A10" s="13" t="s">
        <v>10</v>
      </c>
      <c r="B10" s="31">
        <v>1</v>
      </c>
      <c r="C10" s="128" t="s">
        <v>398</v>
      </c>
      <c r="D10" s="128" t="s">
        <v>399</v>
      </c>
      <c r="E10" s="128" t="s">
        <v>400</v>
      </c>
      <c r="F10" s="225">
        <v>16.5</v>
      </c>
      <c r="G10" s="225">
        <v>149</v>
      </c>
      <c r="H10" s="34">
        <v>24.85</v>
      </c>
      <c r="I10" s="34">
        <v>85</v>
      </c>
      <c r="J10" s="34">
        <v>110</v>
      </c>
      <c r="K10" s="105" t="s">
        <v>141</v>
      </c>
    </row>
    <row r="11" spans="1:11" ht="15" customHeight="1" hidden="1">
      <c r="A11" s="13" t="s">
        <v>11</v>
      </c>
      <c r="B11" s="31">
        <v>1</v>
      </c>
      <c r="C11" s="128" t="s">
        <v>398</v>
      </c>
      <c r="D11" s="128" t="s">
        <v>399</v>
      </c>
      <c r="E11" s="128" t="s">
        <v>400</v>
      </c>
      <c r="F11" s="225">
        <v>16.5</v>
      </c>
      <c r="G11" s="225">
        <v>149</v>
      </c>
      <c r="H11" s="34">
        <v>24.85</v>
      </c>
      <c r="I11" s="34">
        <v>0.85</v>
      </c>
      <c r="J11" s="34">
        <v>1.1</v>
      </c>
      <c r="K11" s="105" t="s">
        <v>141</v>
      </c>
    </row>
    <row r="12" spans="1:11" ht="15" customHeight="1" hidden="1">
      <c r="A12" s="13" t="s">
        <v>95</v>
      </c>
      <c r="B12" s="31">
        <v>1</v>
      </c>
      <c r="C12" s="128" t="s">
        <v>398</v>
      </c>
      <c r="D12" s="128" t="s">
        <v>399</v>
      </c>
      <c r="E12" s="128" t="s">
        <v>400</v>
      </c>
      <c r="F12" s="225">
        <v>16.5</v>
      </c>
      <c r="G12" s="225">
        <v>149</v>
      </c>
      <c r="H12" s="34">
        <v>24.85</v>
      </c>
      <c r="I12" s="34">
        <v>85</v>
      </c>
      <c r="J12" s="34">
        <v>110</v>
      </c>
      <c r="K12" s="105" t="s">
        <v>141</v>
      </c>
    </row>
    <row r="13" spans="1:11" ht="15" customHeight="1" hidden="1">
      <c r="A13" s="13" t="s">
        <v>96</v>
      </c>
      <c r="B13" s="31">
        <v>1</v>
      </c>
      <c r="C13" s="128" t="s">
        <v>398</v>
      </c>
      <c r="D13" s="128" t="s">
        <v>399</v>
      </c>
      <c r="E13" s="128" t="s">
        <v>400</v>
      </c>
      <c r="F13" s="329">
        <v>16.5</v>
      </c>
      <c r="G13" s="329">
        <v>149</v>
      </c>
      <c r="H13" s="323">
        <v>24.85</v>
      </c>
      <c r="I13" s="323">
        <v>85</v>
      </c>
      <c r="J13" s="323">
        <v>110</v>
      </c>
      <c r="K13" s="105" t="s">
        <v>141</v>
      </c>
    </row>
    <row r="14" spans="1:11" ht="15" customHeight="1" hidden="1">
      <c r="A14" s="13" t="s">
        <v>128</v>
      </c>
      <c r="B14" s="31">
        <v>1</v>
      </c>
      <c r="C14" s="128" t="s">
        <v>398</v>
      </c>
      <c r="D14" s="128" t="s">
        <v>399</v>
      </c>
      <c r="E14" s="128" t="s">
        <v>400</v>
      </c>
      <c r="F14" s="329">
        <v>16.5</v>
      </c>
      <c r="G14" s="329">
        <v>149</v>
      </c>
      <c r="H14" s="323">
        <v>24.85</v>
      </c>
      <c r="I14" s="323">
        <v>85</v>
      </c>
      <c r="J14" s="323">
        <v>109</v>
      </c>
      <c r="K14" s="105" t="s">
        <v>140</v>
      </c>
    </row>
    <row r="15" spans="1:11" ht="15" customHeight="1" hidden="1">
      <c r="A15" s="13" t="s">
        <v>520</v>
      </c>
      <c r="B15" s="31" t="s">
        <v>84</v>
      </c>
      <c r="C15" s="31" t="s">
        <v>84</v>
      </c>
      <c r="D15" s="31" t="s">
        <v>84</v>
      </c>
      <c r="E15" s="31" t="s">
        <v>84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143" t="s">
        <v>84</v>
      </c>
    </row>
    <row r="16" spans="1:11" ht="15" customHeight="1" hidden="1">
      <c r="A16" s="13" t="s">
        <v>491</v>
      </c>
      <c r="B16" s="31" t="s">
        <v>84</v>
      </c>
      <c r="C16" s="31" t="s">
        <v>84</v>
      </c>
      <c r="D16" s="31" t="s">
        <v>84</v>
      </c>
      <c r="E16" s="31" t="s">
        <v>84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143" t="s">
        <v>84</v>
      </c>
    </row>
    <row r="17" spans="1:11" ht="15" customHeight="1" hidden="1">
      <c r="A17" s="13" t="s">
        <v>492</v>
      </c>
      <c r="B17" s="31" t="s">
        <v>84</v>
      </c>
      <c r="C17" s="31" t="s">
        <v>84</v>
      </c>
      <c r="D17" s="31" t="s">
        <v>84</v>
      </c>
      <c r="E17" s="31" t="s">
        <v>84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143" t="s">
        <v>84</v>
      </c>
    </row>
    <row r="18" spans="1:11" ht="15" customHeight="1">
      <c r="A18" s="13" t="s">
        <v>493</v>
      </c>
      <c r="B18" s="31" t="s">
        <v>84</v>
      </c>
      <c r="C18" s="31" t="s">
        <v>84</v>
      </c>
      <c r="D18" s="31" t="s">
        <v>84</v>
      </c>
      <c r="E18" s="31" t="s">
        <v>84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143" t="s">
        <v>84</v>
      </c>
    </row>
    <row r="19" spans="1:11" ht="15" customHeight="1">
      <c r="A19" s="13" t="s">
        <v>494</v>
      </c>
      <c r="B19" s="31" t="s">
        <v>84</v>
      </c>
      <c r="C19" s="31" t="s">
        <v>84</v>
      </c>
      <c r="D19" s="31" t="s">
        <v>84</v>
      </c>
      <c r="E19" s="31" t="s">
        <v>84</v>
      </c>
      <c r="F19" s="226">
        <v>0</v>
      </c>
      <c r="G19" s="226">
        <v>0</v>
      </c>
      <c r="H19" s="226">
        <v>0</v>
      </c>
      <c r="I19" s="226">
        <v>0</v>
      </c>
      <c r="J19" s="226">
        <v>0</v>
      </c>
      <c r="K19" s="143" t="s">
        <v>84</v>
      </c>
    </row>
    <row r="20" spans="1:11" ht="15" customHeight="1">
      <c r="A20" s="13" t="s">
        <v>565</v>
      </c>
      <c r="B20" s="31" t="s">
        <v>84</v>
      </c>
      <c r="C20" s="31" t="s">
        <v>84</v>
      </c>
      <c r="D20" s="31" t="s">
        <v>84</v>
      </c>
      <c r="E20" s="31" t="s">
        <v>84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143" t="s">
        <v>84</v>
      </c>
    </row>
    <row r="21" spans="1:11" ht="15" customHeight="1">
      <c r="A21" s="13" t="s">
        <v>566</v>
      </c>
      <c r="B21" s="31" t="s">
        <v>84</v>
      </c>
      <c r="C21" s="31" t="s">
        <v>84</v>
      </c>
      <c r="D21" s="31" t="s">
        <v>84</v>
      </c>
      <c r="E21" s="31" t="s">
        <v>84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143" t="s">
        <v>84</v>
      </c>
    </row>
    <row r="22" spans="1:11" ht="15" customHeight="1">
      <c r="A22" s="13" t="s">
        <v>594</v>
      </c>
      <c r="B22" s="31" t="s">
        <v>84</v>
      </c>
      <c r="C22" s="31" t="s">
        <v>84</v>
      </c>
      <c r="D22" s="31" t="s">
        <v>84</v>
      </c>
      <c r="E22" s="31" t="s">
        <v>84</v>
      </c>
      <c r="F22" s="226">
        <f>SUM(F25)</f>
        <v>0</v>
      </c>
      <c r="G22" s="226">
        <f>SUM(G25)</f>
        <v>0</v>
      </c>
      <c r="H22" s="226">
        <f>SUM(H25)</f>
        <v>0</v>
      </c>
      <c r="I22" s="226">
        <f>SUM(I25)</f>
        <v>0</v>
      </c>
      <c r="J22" s="226">
        <f>SUM(J25)</f>
        <v>0</v>
      </c>
      <c r="K22" s="143" t="s">
        <v>84</v>
      </c>
    </row>
    <row r="23" spans="1:11" ht="15" customHeight="1">
      <c r="A23" s="142"/>
      <c r="B23" s="48"/>
      <c r="C23" s="70"/>
      <c r="D23" s="28"/>
      <c r="E23" s="28"/>
      <c r="F23" s="45"/>
      <c r="G23" s="45"/>
      <c r="H23" s="44"/>
      <c r="I23" s="44"/>
      <c r="J23" s="44"/>
      <c r="K23" s="149"/>
    </row>
    <row r="24" spans="1:11" ht="15" customHeight="1" hidden="1">
      <c r="A24" s="26" t="s">
        <v>126</v>
      </c>
      <c r="B24" s="42">
        <v>45</v>
      </c>
      <c r="C24" s="26" t="s">
        <v>92</v>
      </c>
      <c r="D24" s="43" t="s">
        <v>29</v>
      </c>
      <c r="E24" s="43" t="s">
        <v>136</v>
      </c>
      <c r="F24" s="45">
        <v>16.5</v>
      </c>
      <c r="G24" s="45">
        <v>149</v>
      </c>
      <c r="H24" s="44">
        <v>0</v>
      </c>
      <c r="I24" s="44">
        <v>0</v>
      </c>
      <c r="J24" s="44">
        <v>0</v>
      </c>
      <c r="K24" s="106" t="s">
        <v>140</v>
      </c>
    </row>
    <row r="25" spans="1:10" ht="16.5">
      <c r="A25" s="89" t="s">
        <v>545</v>
      </c>
      <c r="B25" s="39"/>
      <c r="C25" s="84"/>
      <c r="D25" s="84"/>
      <c r="E25" s="5"/>
      <c r="J25" s="6"/>
    </row>
    <row r="26" ht="16.5">
      <c r="A26" s="10" t="s">
        <v>562</v>
      </c>
    </row>
    <row r="27" ht="16.5">
      <c r="A27" s="39"/>
    </row>
    <row r="28" ht="16.5">
      <c r="A28" s="36"/>
    </row>
    <row r="29" ht="16.5">
      <c r="A29" s="36"/>
    </row>
    <row r="30" ht="16.5">
      <c r="A30" s="36"/>
    </row>
  </sheetData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57.75" customHeight="1">
      <c r="A1" s="453" t="s">
        <v>593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31">
        <v>1</v>
      </c>
      <c r="C5" s="51" t="s">
        <v>127</v>
      </c>
      <c r="D5" s="52"/>
      <c r="E5" s="52"/>
      <c r="F5" s="34">
        <v>31</v>
      </c>
      <c r="G5" s="34">
        <v>546</v>
      </c>
      <c r="H5" s="34">
        <v>70</v>
      </c>
      <c r="I5" s="34">
        <v>9.35</v>
      </c>
      <c r="J5" s="34">
        <v>9.8</v>
      </c>
      <c r="K5" s="105" t="s">
        <v>93</v>
      </c>
    </row>
    <row r="6" spans="1:11" ht="13.5" customHeight="1" hidden="1">
      <c r="A6" s="13" t="s">
        <v>102</v>
      </c>
      <c r="B6" s="31">
        <v>1</v>
      </c>
      <c r="C6" s="51" t="s">
        <v>127</v>
      </c>
      <c r="D6" s="52"/>
      <c r="E6" s="52"/>
      <c r="F6" s="34">
        <v>31</v>
      </c>
      <c r="G6" s="34">
        <v>546</v>
      </c>
      <c r="H6" s="34">
        <v>70</v>
      </c>
      <c r="I6" s="34">
        <v>9.48</v>
      </c>
      <c r="J6" s="34">
        <v>9.8</v>
      </c>
      <c r="K6" s="105" t="s">
        <v>93</v>
      </c>
    </row>
    <row r="7" spans="1:11" ht="13.5" customHeight="1" hidden="1">
      <c r="A7" s="13" t="s">
        <v>7</v>
      </c>
      <c r="B7" s="31">
        <v>1</v>
      </c>
      <c r="C7" s="51" t="s">
        <v>127</v>
      </c>
      <c r="D7" s="52"/>
      <c r="E7" s="52"/>
      <c r="F7" s="34">
        <v>31</v>
      </c>
      <c r="G7" s="34">
        <v>546</v>
      </c>
      <c r="H7" s="34">
        <v>70</v>
      </c>
      <c r="I7" s="34">
        <v>9.48</v>
      </c>
      <c r="J7" s="34">
        <v>9.8</v>
      </c>
      <c r="K7" s="105" t="s">
        <v>93</v>
      </c>
    </row>
    <row r="8" spans="1:11" ht="13.5" customHeight="1" hidden="1">
      <c r="A8" s="13" t="s">
        <v>8</v>
      </c>
      <c r="B8" s="31">
        <v>1</v>
      </c>
      <c r="C8" s="51" t="s">
        <v>127</v>
      </c>
      <c r="D8" s="52"/>
      <c r="E8" s="52"/>
      <c r="F8" s="34">
        <v>31</v>
      </c>
      <c r="G8" s="34">
        <v>546</v>
      </c>
      <c r="H8" s="34">
        <v>70</v>
      </c>
      <c r="I8" s="34">
        <v>8.9</v>
      </c>
      <c r="J8" s="34">
        <v>9.8</v>
      </c>
      <c r="K8" s="105" t="s">
        <v>93</v>
      </c>
    </row>
    <row r="9" spans="1:11" ht="15" customHeight="1" hidden="1">
      <c r="A9" s="13" t="s">
        <v>9</v>
      </c>
      <c r="B9" s="31">
        <v>1</v>
      </c>
      <c r="C9" s="52" t="s">
        <v>153</v>
      </c>
      <c r="D9" s="51"/>
      <c r="E9" s="51"/>
      <c r="F9" s="110"/>
      <c r="G9" s="111"/>
      <c r="H9" s="34">
        <v>70</v>
      </c>
      <c r="I9" s="34">
        <v>8.9</v>
      </c>
      <c r="J9" s="34">
        <v>9.8</v>
      </c>
      <c r="K9" s="54" t="s">
        <v>127</v>
      </c>
    </row>
    <row r="10" spans="1:11" ht="15" customHeight="1" hidden="1">
      <c r="A10" s="13" t="s">
        <v>10</v>
      </c>
      <c r="B10" s="31">
        <v>1</v>
      </c>
      <c r="C10" s="538" t="s">
        <v>127</v>
      </c>
      <c r="D10" s="595"/>
      <c r="E10" s="595"/>
      <c r="F10" s="595"/>
      <c r="G10" s="595"/>
      <c r="H10" s="596"/>
      <c r="I10" s="34">
        <v>890</v>
      </c>
      <c r="J10" s="34">
        <v>980</v>
      </c>
      <c r="K10" s="231" t="s">
        <v>127</v>
      </c>
    </row>
    <row r="11" spans="1:11" ht="15" customHeight="1" hidden="1">
      <c r="A11" s="13" t="s">
        <v>11</v>
      </c>
      <c r="B11" s="31">
        <v>1</v>
      </c>
      <c r="C11" s="515" t="s">
        <v>127</v>
      </c>
      <c r="D11" s="545"/>
      <c r="E11" s="545"/>
      <c r="F11" s="545"/>
      <c r="G11" s="545"/>
      <c r="H11" s="546"/>
      <c r="I11" s="34">
        <v>8.9</v>
      </c>
      <c r="J11" s="34">
        <v>9.8</v>
      </c>
      <c r="K11" s="231" t="s">
        <v>127</v>
      </c>
    </row>
    <row r="12" spans="1:11" ht="15" customHeight="1" hidden="1">
      <c r="A12" s="13" t="s">
        <v>95</v>
      </c>
      <c r="B12" s="31">
        <v>1</v>
      </c>
      <c r="C12" s="515" t="s">
        <v>127</v>
      </c>
      <c r="D12" s="545"/>
      <c r="E12" s="545"/>
      <c r="F12" s="545"/>
      <c r="G12" s="545"/>
      <c r="H12" s="546"/>
      <c r="I12" s="34">
        <v>892</v>
      </c>
      <c r="J12" s="34">
        <v>980</v>
      </c>
      <c r="K12" s="231" t="s">
        <v>127</v>
      </c>
    </row>
    <row r="13" spans="1:11" ht="15" customHeight="1" hidden="1">
      <c r="A13" s="13" t="s">
        <v>96</v>
      </c>
      <c r="B13" s="31">
        <v>1</v>
      </c>
      <c r="C13" s="515" t="s">
        <v>127</v>
      </c>
      <c r="D13" s="545"/>
      <c r="E13" s="545"/>
      <c r="F13" s="545"/>
      <c r="G13" s="545"/>
      <c r="H13" s="546"/>
      <c r="I13" s="323">
        <v>892</v>
      </c>
      <c r="J13" s="323">
        <v>980</v>
      </c>
      <c r="K13" s="231" t="s">
        <v>127</v>
      </c>
    </row>
    <row r="14" spans="1:11" ht="15" customHeight="1" hidden="1">
      <c r="A14" s="13" t="s">
        <v>128</v>
      </c>
      <c r="B14" s="31">
        <v>1</v>
      </c>
      <c r="C14" s="515" t="s">
        <v>127</v>
      </c>
      <c r="D14" s="545"/>
      <c r="E14" s="545"/>
      <c r="F14" s="545"/>
      <c r="G14" s="545"/>
      <c r="H14" s="546"/>
      <c r="I14" s="323">
        <v>914</v>
      </c>
      <c r="J14" s="323">
        <v>973</v>
      </c>
      <c r="K14" s="231" t="s">
        <v>127</v>
      </c>
    </row>
    <row r="15" spans="1:11" ht="15" customHeight="1" hidden="1">
      <c r="A15" s="13" t="s">
        <v>521</v>
      </c>
      <c r="B15" s="31">
        <v>1</v>
      </c>
      <c r="C15" s="515" t="s">
        <v>408</v>
      </c>
      <c r="D15" s="545"/>
      <c r="E15" s="545"/>
      <c r="F15" s="545"/>
      <c r="G15" s="545"/>
      <c r="H15" s="546"/>
      <c r="I15" s="323">
        <v>914</v>
      </c>
      <c r="J15" s="323">
        <v>972</v>
      </c>
      <c r="K15" s="231" t="s">
        <v>460</v>
      </c>
    </row>
    <row r="16" spans="1:11" ht="15" customHeight="1" hidden="1">
      <c r="A16" s="13" t="s">
        <v>491</v>
      </c>
      <c r="B16" s="31">
        <v>1</v>
      </c>
      <c r="C16" s="515" t="s">
        <v>408</v>
      </c>
      <c r="D16" s="545"/>
      <c r="E16" s="545"/>
      <c r="F16" s="545"/>
      <c r="G16" s="545"/>
      <c r="H16" s="546"/>
      <c r="I16" s="323">
        <v>914</v>
      </c>
      <c r="J16" s="323">
        <v>972</v>
      </c>
      <c r="K16" s="231" t="s">
        <v>461</v>
      </c>
    </row>
    <row r="17" spans="1:11" ht="15" customHeight="1" hidden="1">
      <c r="A17" s="13" t="s">
        <v>492</v>
      </c>
      <c r="B17" s="31">
        <v>1</v>
      </c>
      <c r="C17" s="515" t="s">
        <v>408</v>
      </c>
      <c r="D17" s="545"/>
      <c r="E17" s="545"/>
      <c r="F17" s="545"/>
      <c r="G17" s="545"/>
      <c r="H17" s="546"/>
      <c r="I17" s="323">
        <v>898</v>
      </c>
      <c r="J17" s="323">
        <v>972</v>
      </c>
      <c r="K17" s="231" t="s">
        <v>461</v>
      </c>
    </row>
    <row r="18" spans="1:11" ht="15" customHeight="1">
      <c r="A18" s="13" t="s">
        <v>493</v>
      </c>
      <c r="B18" s="31">
        <v>1</v>
      </c>
      <c r="C18" s="515" t="s">
        <v>408</v>
      </c>
      <c r="D18" s="545"/>
      <c r="E18" s="545"/>
      <c r="F18" s="545"/>
      <c r="G18" s="545"/>
      <c r="H18" s="546"/>
      <c r="I18" s="323">
        <v>892</v>
      </c>
      <c r="J18" s="323">
        <v>972</v>
      </c>
      <c r="K18" s="231" t="s">
        <v>461</v>
      </c>
    </row>
    <row r="19" spans="1:11" ht="15" customHeight="1">
      <c r="A19" s="13" t="s">
        <v>494</v>
      </c>
      <c r="B19" s="31">
        <v>1</v>
      </c>
      <c r="C19" s="515" t="s">
        <v>408</v>
      </c>
      <c r="D19" s="545"/>
      <c r="E19" s="545"/>
      <c r="F19" s="545"/>
      <c r="G19" s="545"/>
      <c r="H19" s="546"/>
      <c r="I19" s="323">
        <v>892</v>
      </c>
      <c r="J19" s="323">
        <v>972</v>
      </c>
      <c r="K19" s="231" t="s">
        <v>461</v>
      </c>
    </row>
    <row r="20" spans="1:11" ht="15" customHeight="1">
      <c r="A20" s="13" t="s">
        <v>565</v>
      </c>
      <c r="B20" s="31">
        <v>1</v>
      </c>
      <c r="C20" s="515" t="s">
        <v>408</v>
      </c>
      <c r="D20" s="545"/>
      <c r="E20" s="545"/>
      <c r="F20" s="545"/>
      <c r="G20" s="545"/>
      <c r="H20" s="546"/>
      <c r="I20" s="323">
        <v>892</v>
      </c>
      <c r="J20" s="323">
        <v>949</v>
      </c>
      <c r="K20" s="231" t="s">
        <v>461</v>
      </c>
    </row>
    <row r="21" spans="1:11" ht="15" customHeight="1">
      <c r="A21" s="13" t="s">
        <v>566</v>
      </c>
      <c r="B21" s="31">
        <v>1</v>
      </c>
      <c r="C21" s="515" t="s">
        <v>408</v>
      </c>
      <c r="D21" s="545"/>
      <c r="E21" s="545"/>
      <c r="F21" s="545"/>
      <c r="G21" s="545"/>
      <c r="H21" s="546"/>
      <c r="I21" s="323">
        <v>892</v>
      </c>
      <c r="J21" s="323">
        <v>949</v>
      </c>
      <c r="K21" s="231" t="s">
        <v>461</v>
      </c>
    </row>
    <row r="22" spans="1:11" ht="15" customHeight="1">
      <c r="A22" s="13" t="s">
        <v>594</v>
      </c>
      <c r="B22" s="31">
        <v>1</v>
      </c>
      <c r="C22" s="515" t="s">
        <v>408</v>
      </c>
      <c r="D22" s="545"/>
      <c r="E22" s="545"/>
      <c r="F22" s="545"/>
      <c r="G22" s="545"/>
      <c r="H22" s="546"/>
      <c r="I22" s="276">
        <f>SUM(I24)</f>
        <v>902</v>
      </c>
      <c r="J22" s="276">
        <f>SUM(J24)</f>
        <v>949</v>
      </c>
      <c r="K22" s="231" t="s">
        <v>461</v>
      </c>
    </row>
    <row r="23" spans="1:11" ht="15" customHeight="1">
      <c r="A23" s="13"/>
      <c r="B23" s="31"/>
      <c r="C23" s="242"/>
      <c r="D23" s="243"/>
      <c r="E23" s="243"/>
      <c r="F23" s="243"/>
      <c r="G23" s="243"/>
      <c r="H23" s="245"/>
      <c r="I23" s="276"/>
      <c r="J23" s="276"/>
      <c r="K23" s="231"/>
    </row>
    <row r="24" spans="1:11" ht="15" customHeight="1">
      <c r="A24" s="26" t="s">
        <v>352</v>
      </c>
      <c r="B24" s="42">
        <v>33</v>
      </c>
      <c r="C24" s="26" t="s">
        <v>66</v>
      </c>
      <c r="D24" s="43" t="s">
        <v>31</v>
      </c>
      <c r="E24" s="43" t="s">
        <v>636</v>
      </c>
      <c r="F24" s="301">
        <v>34</v>
      </c>
      <c r="G24" s="301">
        <v>982.5</v>
      </c>
      <c r="H24" s="305">
        <v>80</v>
      </c>
      <c r="I24" s="305">
        <v>902</v>
      </c>
      <c r="J24" s="305">
        <v>949</v>
      </c>
      <c r="K24" s="498" t="s">
        <v>635</v>
      </c>
    </row>
    <row r="25" spans="1:10" ht="16.5">
      <c r="A25" s="10" t="s">
        <v>561</v>
      </c>
      <c r="E25" s="5"/>
      <c r="J25" s="6"/>
    </row>
    <row r="26" spans="1:8" ht="16.5">
      <c r="A26" s="39"/>
      <c r="H26" s="273">
        <f>SUM(H24)</f>
        <v>80</v>
      </c>
    </row>
    <row r="27" ht="16.5">
      <c r="A27" s="39"/>
    </row>
    <row r="28" ht="16.5">
      <c r="A28" s="36"/>
    </row>
    <row r="29" ht="16.5">
      <c r="A29" s="36"/>
    </row>
    <row r="30" ht="16.5">
      <c r="A30" s="36"/>
    </row>
  </sheetData>
  <mergeCells count="13">
    <mergeCell ref="C18:H18"/>
    <mergeCell ref="C22:H22"/>
    <mergeCell ref="C14:H14"/>
    <mergeCell ref="C19:H19"/>
    <mergeCell ref="C15:H15"/>
    <mergeCell ref="C16:H16"/>
    <mergeCell ref="C17:H17"/>
    <mergeCell ref="C20:H20"/>
    <mergeCell ref="C21:H21"/>
    <mergeCell ref="C10:H10"/>
    <mergeCell ref="C11:H11"/>
    <mergeCell ref="C12:H12"/>
    <mergeCell ref="C13:H13"/>
  </mergeCells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487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392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522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523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 hidden="1">
      <c r="A17" s="13" t="s">
        <v>524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525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526</v>
      </c>
      <c r="B19" s="31"/>
      <c r="C19" s="128"/>
      <c r="D19" s="128"/>
      <c r="E19" s="128"/>
      <c r="F19" s="129"/>
      <c r="G19" s="129"/>
      <c r="H19" s="34">
        <f aca="true" t="shared" si="0" ref="H19:J21">SUM(H23)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565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566</v>
      </c>
      <c r="B21" s="31"/>
      <c r="C21" s="128"/>
      <c r="D21" s="128"/>
      <c r="E21" s="128"/>
      <c r="F21" s="129"/>
      <c r="G21" s="129"/>
      <c r="H21" s="34">
        <f t="shared" si="0"/>
        <v>0</v>
      </c>
      <c r="I21" s="34">
        <f t="shared" si="0"/>
        <v>0</v>
      </c>
      <c r="J21" s="34">
        <f t="shared" si="0"/>
        <v>0</v>
      </c>
      <c r="K21" s="52"/>
    </row>
    <row r="22" spans="1:11" ht="15" customHeight="1">
      <c r="A22" s="13" t="s">
        <v>594</v>
      </c>
      <c r="B22" s="31"/>
      <c r="C22" s="128"/>
      <c r="D22" s="128"/>
      <c r="E22" s="128"/>
      <c r="F22" s="129"/>
      <c r="G22" s="129"/>
      <c r="H22" s="34">
        <f>SUM(H24)</f>
        <v>0</v>
      </c>
      <c r="I22" s="34">
        <f>SUM(I24)</f>
        <v>0</v>
      </c>
      <c r="J22" s="34">
        <f>SUM(J24)</f>
        <v>0</v>
      </c>
      <c r="K22" s="52"/>
    </row>
    <row r="23" spans="1:11" ht="15" customHeight="1">
      <c r="A23" s="26"/>
      <c r="B23" s="42"/>
      <c r="C23" s="26"/>
      <c r="D23" s="43"/>
      <c r="E23" s="43"/>
      <c r="F23" s="44"/>
      <c r="G23" s="44"/>
      <c r="H23" s="44"/>
      <c r="I23" s="44"/>
      <c r="J23" s="44"/>
      <c r="K23" s="71"/>
    </row>
    <row r="24" spans="1:10" ht="16.5">
      <c r="A24" s="10" t="s">
        <v>561</v>
      </c>
      <c r="E24" s="5"/>
      <c r="J24" s="6"/>
    </row>
    <row r="25" ht="16.5">
      <c r="A25" s="39"/>
    </row>
    <row r="26" ht="16.5">
      <c r="A26" s="39"/>
    </row>
    <row r="27" ht="16.5">
      <c r="A27" s="36"/>
    </row>
    <row r="28" ht="16.5">
      <c r="A28" s="36"/>
    </row>
    <row r="29" ht="16.5">
      <c r="A29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36">
      <selection activeCell="A55" sqref="A55:A56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7" width="8.625" style="5" customWidth="1"/>
    <col min="8" max="8" width="10.625" style="5" customWidth="1"/>
    <col min="9" max="10" width="11.625" style="5" customWidth="1"/>
    <col min="11" max="11" width="23.00390625" style="6" customWidth="1"/>
    <col min="12" max="16384" width="9.00390625" style="6" customWidth="1"/>
  </cols>
  <sheetData>
    <row r="1" spans="1:11" s="15" customFormat="1" ht="27.75">
      <c r="A1" s="1" t="s">
        <v>570</v>
      </c>
      <c r="B1" s="1"/>
      <c r="C1" s="1"/>
      <c r="D1" s="1"/>
      <c r="E1" s="1"/>
      <c r="F1" s="14"/>
      <c r="G1" s="14"/>
      <c r="H1" s="14"/>
      <c r="I1" s="14"/>
      <c r="J1" s="14"/>
      <c r="K1" s="1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391</v>
      </c>
      <c r="B3" s="20" t="s">
        <v>98</v>
      </c>
      <c r="C3" s="21" t="s">
        <v>35</v>
      </c>
      <c r="D3" s="22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1.7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s="87" customFormat="1" ht="12.75" customHeight="1" hidden="1">
      <c r="A5" s="85" t="s">
        <v>100</v>
      </c>
      <c r="B5" s="31">
        <v>2</v>
      </c>
      <c r="C5" s="32" t="s">
        <v>101</v>
      </c>
      <c r="D5" s="33"/>
      <c r="E5" s="33"/>
      <c r="F5" s="96">
        <v>129.7</v>
      </c>
      <c r="G5" s="96">
        <v>710</v>
      </c>
      <c r="H5" s="96">
        <v>1024</v>
      </c>
      <c r="I5" s="96">
        <v>359</v>
      </c>
      <c r="J5" s="96">
        <v>406</v>
      </c>
      <c r="K5" s="33" t="s">
        <v>101</v>
      </c>
    </row>
    <row r="6" spans="1:11" s="87" customFormat="1" ht="12.75" customHeight="1" hidden="1">
      <c r="A6" s="13" t="s">
        <v>102</v>
      </c>
      <c r="B6" s="40">
        <v>2</v>
      </c>
      <c r="C6" s="2" t="s">
        <v>101</v>
      </c>
      <c r="D6" s="23"/>
      <c r="E6" s="23"/>
      <c r="F6" s="96">
        <v>129.7</v>
      </c>
      <c r="G6" s="96">
        <v>710</v>
      </c>
      <c r="H6" s="96">
        <v>1024</v>
      </c>
      <c r="I6" s="96">
        <v>359</v>
      </c>
      <c r="J6" s="96">
        <v>406</v>
      </c>
      <c r="K6" s="23" t="s">
        <v>101</v>
      </c>
    </row>
    <row r="7" spans="1:11" s="87" customFormat="1" ht="12.75" customHeight="1" hidden="1">
      <c r="A7" s="13" t="s">
        <v>7</v>
      </c>
      <c r="B7" s="40">
        <v>2</v>
      </c>
      <c r="C7" s="2" t="s">
        <v>101</v>
      </c>
      <c r="D7" s="23"/>
      <c r="E7" s="23"/>
      <c r="F7" s="96">
        <v>129.7</v>
      </c>
      <c r="G7" s="96">
        <v>710</v>
      </c>
      <c r="H7" s="96">
        <v>1024</v>
      </c>
      <c r="I7" s="96">
        <v>359</v>
      </c>
      <c r="J7" s="96">
        <v>406</v>
      </c>
      <c r="K7" s="23" t="s">
        <v>101</v>
      </c>
    </row>
    <row r="8" spans="1:11" s="87" customFormat="1" ht="12.75" customHeight="1" hidden="1">
      <c r="A8" s="92" t="s">
        <v>8</v>
      </c>
      <c r="B8" s="93">
        <v>2</v>
      </c>
      <c r="C8" s="94" t="s">
        <v>101</v>
      </c>
      <c r="D8" s="95"/>
      <c r="E8" s="95"/>
      <c r="F8" s="96">
        <v>129.7</v>
      </c>
      <c r="G8" s="96">
        <v>710</v>
      </c>
      <c r="H8" s="96">
        <v>1024</v>
      </c>
      <c r="I8" s="96">
        <v>327</v>
      </c>
      <c r="J8" s="96">
        <v>406</v>
      </c>
      <c r="K8" s="23" t="s">
        <v>101</v>
      </c>
    </row>
    <row r="9" spans="1:11" s="87" customFormat="1" ht="15" customHeight="1" hidden="1">
      <c r="A9" s="13" t="s">
        <v>9</v>
      </c>
      <c r="B9" s="40">
        <v>2</v>
      </c>
      <c r="C9" s="118" t="s">
        <v>142</v>
      </c>
      <c r="D9" s="119"/>
      <c r="E9" s="109"/>
      <c r="F9" s="120"/>
      <c r="G9" s="121"/>
      <c r="H9" s="96">
        <v>1024</v>
      </c>
      <c r="I9" s="96">
        <v>327</v>
      </c>
      <c r="J9" s="96">
        <v>406</v>
      </c>
      <c r="K9" s="23" t="s">
        <v>101</v>
      </c>
    </row>
    <row r="10" spans="1:11" s="87" customFormat="1" ht="16.5" customHeight="1" hidden="1">
      <c r="A10" s="13" t="s">
        <v>10</v>
      </c>
      <c r="B10" s="40">
        <v>2</v>
      </c>
      <c r="C10" s="544" t="s">
        <v>414</v>
      </c>
      <c r="D10" s="545"/>
      <c r="E10" s="545"/>
      <c r="F10" s="545"/>
      <c r="G10" s="545"/>
      <c r="H10" s="546"/>
      <c r="I10" s="96">
        <v>32700</v>
      </c>
      <c r="J10" s="96">
        <v>40600</v>
      </c>
      <c r="K10" s="25" t="s">
        <v>101</v>
      </c>
    </row>
    <row r="11" spans="1:11" s="87" customFormat="1" ht="15" customHeight="1" hidden="1">
      <c r="A11" s="13" t="s">
        <v>94</v>
      </c>
      <c r="B11" s="40">
        <v>2</v>
      </c>
      <c r="C11" s="544" t="s">
        <v>414</v>
      </c>
      <c r="D11" s="545"/>
      <c r="E11" s="545"/>
      <c r="F11" s="545"/>
      <c r="G11" s="545"/>
      <c r="H11" s="546"/>
      <c r="I11" s="96">
        <v>327</v>
      </c>
      <c r="J11" s="96">
        <v>406</v>
      </c>
      <c r="K11" s="25" t="s">
        <v>101</v>
      </c>
    </row>
    <row r="12" spans="1:11" s="87" customFormat="1" ht="13.5" customHeight="1" hidden="1">
      <c r="A12" s="13" t="s">
        <v>108</v>
      </c>
      <c r="B12" s="40">
        <v>2</v>
      </c>
      <c r="C12" s="544" t="s">
        <v>414</v>
      </c>
      <c r="D12" s="545"/>
      <c r="E12" s="545"/>
      <c r="F12" s="545"/>
      <c r="G12" s="545"/>
      <c r="H12" s="546"/>
      <c r="I12" s="96">
        <v>32700</v>
      </c>
      <c r="J12" s="96">
        <v>40600</v>
      </c>
      <c r="K12" s="25" t="s">
        <v>101</v>
      </c>
    </row>
    <row r="13" spans="1:11" s="87" customFormat="1" ht="13.5" customHeight="1" hidden="1">
      <c r="A13" s="13" t="s">
        <v>97</v>
      </c>
      <c r="B13" s="40">
        <v>2</v>
      </c>
      <c r="C13" s="544" t="s">
        <v>414</v>
      </c>
      <c r="D13" s="545"/>
      <c r="E13" s="545"/>
      <c r="F13" s="545"/>
      <c r="G13" s="545"/>
      <c r="H13" s="546"/>
      <c r="I13" s="319">
        <v>32700</v>
      </c>
      <c r="J13" s="319">
        <v>40600</v>
      </c>
      <c r="K13" s="25" t="s">
        <v>101</v>
      </c>
    </row>
    <row r="14" spans="1:11" s="87" customFormat="1" ht="13.5" customHeight="1" hidden="1">
      <c r="A14" s="13" t="s">
        <v>128</v>
      </c>
      <c r="B14" s="40">
        <v>2</v>
      </c>
      <c r="C14" s="544" t="s">
        <v>414</v>
      </c>
      <c r="D14" s="545"/>
      <c r="E14" s="545"/>
      <c r="F14" s="545"/>
      <c r="G14" s="545"/>
      <c r="H14" s="546"/>
      <c r="I14" s="319">
        <v>32700</v>
      </c>
      <c r="J14" s="319">
        <v>40600</v>
      </c>
      <c r="K14" s="25" t="s">
        <v>101</v>
      </c>
    </row>
    <row r="15" spans="1:11" s="256" customFormat="1" ht="14.25" customHeight="1" hidden="1">
      <c r="A15" s="85" t="s">
        <v>505</v>
      </c>
      <c r="B15" s="31">
        <v>10</v>
      </c>
      <c r="C15" s="540" t="s">
        <v>290</v>
      </c>
      <c r="D15" s="547"/>
      <c r="E15" s="547"/>
      <c r="F15" s="547"/>
      <c r="G15" s="547"/>
      <c r="H15" s="548"/>
      <c r="I15" s="319">
        <v>34939.95</v>
      </c>
      <c r="J15" s="319">
        <v>41708.75</v>
      </c>
      <c r="K15" s="539" t="s">
        <v>289</v>
      </c>
    </row>
    <row r="16" spans="1:11" s="256" customFormat="1" ht="14.25" customHeight="1" hidden="1">
      <c r="A16" s="257"/>
      <c r="B16" s="258"/>
      <c r="C16" s="549"/>
      <c r="D16" s="547"/>
      <c r="E16" s="547"/>
      <c r="F16" s="547"/>
      <c r="G16" s="547"/>
      <c r="H16" s="548"/>
      <c r="I16" s="320"/>
      <c r="J16" s="320"/>
      <c r="K16" s="539"/>
    </row>
    <row r="17" spans="1:11" s="256" customFormat="1" ht="14.25" customHeight="1" hidden="1">
      <c r="A17" s="257"/>
      <c r="B17" s="258"/>
      <c r="C17" s="549"/>
      <c r="D17" s="547"/>
      <c r="E17" s="547"/>
      <c r="F17" s="547"/>
      <c r="G17" s="547"/>
      <c r="H17" s="548"/>
      <c r="I17" s="320"/>
      <c r="J17" s="320"/>
      <c r="K17" s="539"/>
    </row>
    <row r="18" spans="1:11" s="87" customFormat="1" ht="15" customHeight="1" hidden="1">
      <c r="A18" s="13" t="s">
        <v>506</v>
      </c>
      <c r="B18" s="40">
        <v>11</v>
      </c>
      <c r="C18" s="540" t="s">
        <v>421</v>
      </c>
      <c r="D18" s="541"/>
      <c r="E18" s="541"/>
      <c r="F18" s="541"/>
      <c r="G18" s="541"/>
      <c r="H18" s="542"/>
      <c r="I18" s="319">
        <v>34998.75</v>
      </c>
      <c r="J18" s="319">
        <v>41843.45</v>
      </c>
      <c r="K18" s="539" t="s">
        <v>422</v>
      </c>
    </row>
    <row r="19" spans="1:11" ht="15" customHeight="1" hidden="1">
      <c r="A19" s="36"/>
      <c r="B19" s="37"/>
      <c r="C19" s="543"/>
      <c r="D19" s="541"/>
      <c r="E19" s="541"/>
      <c r="F19" s="541"/>
      <c r="G19" s="541"/>
      <c r="H19" s="542"/>
      <c r="I19" s="319"/>
      <c r="J19" s="319"/>
      <c r="K19" s="539"/>
    </row>
    <row r="20" spans="1:11" ht="30" customHeight="1" hidden="1">
      <c r="A20" s="36"/>
      <c r="B20" s="37"/>
      <c r="C20" s="543"/>
      <c r="D20" s="541"/>
      <c r="E20" s="541"/>
      <c r="F20" s="541"/>
      <c r="G20" s="541"/>
      <c r="H20" s="542"/>
      <c r="I20" s="319"/>
      <c r="J20" s="319"/>
      <c r="K20" s="539"/>
    </row>
    <row r="21" spans="1:12" s="90" customFormat="1" ht="15" customHeight="1" hidden="1">
      <c r="A21" s="130" t="s">
        <v>507</v>
      </c>
      <c r="B21" s="40">
        <v>11</v>
      </c>
      <c r="C21" s="540" t="s">
        <v>421</v>
      </c>
      <c r="D21" s="541"/>
      <c r="E21" s="541"/>
      <c r="F21" s="541"/>
      <c r="G21" s="541"/>
      <c r="H21" s="542"/>
      <c r="I21" s="319">
        <v>35083</v>
      </c>
      <c r="J21" s="319">
        <v>41882</v>
      </c>
      <c r="K21" s="539" t="s">
        <v>422</v>
      </c>
      <c r="L21" s="89"/>
    </row>
    <row r="22" spans="1:12" s="90" customFormat="1" ht="15" customHeight="1" hidden="1">
      <c r="A22" s="161"/>
      <c r="B22" s="162"/>
      <c r="C22" s="543"/>
      <c r="D22" s="541"/>
      <c r="E22" s="541"/>
      <c r="F22" s="541"/>
      <c r="G22" s="541"/>
      <c r="H22" s="542"/>
      <c r="I22" s="91"/>
      <c r="J22" s="91"/>
      <c r="K22" s="539"/>
      <c r="L22" s="89"/>
    </row>
    <row r="23" spans="1:12" s="90" customFormat="1" ht="30" customHeight="1" hidden="1">
      <c r="A23" s="161"/>
      <c r="B23" s="162"/>
      <c r="C23" s="543"/>
      <c r="D23" s="541"/>
      <c r="E23" s="541"/>
      <c r="F23" s="541"/>
      <c r="G23" s="541"/>
      <c r="H23" s="542"/>
      <c r="I23" s="91"/>
      <c r="J23" s="91"/>
      <c r="K23" s="539"/>
      <c r="L23" s="89"/>
    </row>
    <row r="24" spans="1:12" s="90" customFormat="1" ht="15" customHeight="1">
      <c r="A24" s="130" t="s">
        <v>508</v>
      </c>
      <c r="B24" s="40">
        <v>11</v>
      </c>
      <c r="C24" s="540" t="s">
        <v>421</v>
      </c>
      <c r="D24" s="541"/>
      <c r="E24" s="541"/>
      <c r="F24" s="541"/>
      <c r="G24" s="541"/>
      <c r="H24" s="542"/>
      <c r="I24" s="319">
        <v>35083</v>
      </c>
      <c r="J24" s="319">
        <v>41882</v>
      </c>
      <c r="K24" s="539" t="s">
        <v>422</v>
      </c>
      <c r="L24" s="89"/>
    </row>
    <row r="25" spans="1:12" s="90" customFormat="1" ht="15" customHeight="1">
      <c r="A25" s="161"/>
      <c r="B25" s="162"/>
      <c r="C25" s="543"/>
      <c r="D25" s="541"/>
      <c r="E25" s="541"/>
      <c r="F25" s="541"/>
      <c r="G25" s="541"/>
      <c r="H25" s="542"/>
      <c r="I25" s="91"/>
      <c r="J25" s="91"/>
      <c r="K25" s="539"/>
      <c r="L25" s="89"/>
    </row>
    <row r="26" spans="1:12" s="90" customFormat="1" ht="30" customHeight="1">
      <c r="A26" s="161"/>
      <c r="B26" s="162"/>
      <c r="C26" s="543"/>
      <c r="D26" s="541"/>
      <c r="E26" s="541"/>
      <c r="F26" s="541"/>
      <c r="G26" s="541"/>
      <c r="H26" s="542"/>
      <c r="I26" s="91"/>
      <c r="J26" s="91"/>
      <c r="K26" s="539"/>
      <c r="L26" s="89"/>
    </row>
    <row r="27" spans="1:11" s="87" customFormat="1" ht="15" customHeight="1">
      <c r="A27" s="130" t="s">
        <v>509</v>
      </c>
      <c r="B27" s="40">
        <v>11</v>
      </c>
      <c r="C27" s="540" t="s">
        <v>421</v>
      </c>
      <c r="D27" s="541"/>
      <c r="E27" s="541"/>
      <c r="F27" s="541"/>
      <c r="G27" s="541"/>
      <c r="H27" s="542"/>
      <c r="I27" s="271">
        <v>35060</v>
      </c>
      <c r="J27" s="271">
        <v>41895</v>
      </c>
      <c r="K27" s="539" t="s">
        <v>422</v>
      </c>
    </row>
    <row r="28" spans="1:11" ht="15" customHeight="1">
      <c r="A28" s="36"/>
      <c r="B28" s="37"/>
      <c r="C28" s="543"/>
      <c r="D28" s="541"/>
      <c r="E28" s="541"/>
      <c r="F28" s="541"/>
      <c r="G28" s="541"/>
      <c r="H28" s="542"/>
      <c r="I28" s="96"/>
      <c r="J28" s="96"/>
      <c r="K28" s="539"/>
    </row>
    <row r="29" spans="1:11" ht="30" customHeight="1">
      <c r="A29" s="36"/>
      <c r="B29" s="37"/>
      <c r="C29" s="543"/>
      <c r="D29" s="541"/>
      <c r="E29" s="541"/>
      <c r="F29" s="541"/>
      <c r="G29" s="541"/>
      <c r="H29" s="542"/>
      <c r="I29" s="96"/>
      <c r="J29" s="96"/>
      <c r="K29" s="539"/>
    </row>
    <row r="30" spans="1:11" ht="15" customHeight="1">
      <c r="A30" s="130" t="s">
        <v>532</v>
      </c>
      <c r="B30" s="40">
        <v>11</v>
      </c>
      <c r="C30" s="540" t="s">
        <v>421</v>
      </c>
      <c r="D30" s="541"/>
      <c r="E30" s="541"/>
      <c r="F30" s="541"/>
      <c r="G30" s="541"/>
      <c r="H30" s="542"/>
      <c r="I30" s="271">
        <v>34200</v>
      </c>
      <c r="J30" s="271">
        <v>41348</v>
      </c>
      <c r="K30" s="539" t="s">
        <v>422</v>
      </c>
    </row>
    <row r="31" spans="1:11" ht="15" customHeight="1">
      <c r="A31" s="161"/>
      <c r="B31" s="162"/>
      <c r="C31" s="543"/>
      <c r="D31" s="541"/>
      <c r="E31" s="541"/>
      <c r="F31" s="541"/>
      <c r="G31" s="541"/>
      <c r="H31" s="542"/>
      <c r="I31" s="96"/>
      <c r="J31" s="96"/>
      <c r="K31" s="539"/>
    </row>
    <row r="32" spans="1:11" ht="30" customHeight="1">
      <c r="A32" s="161"/>
      <c r="B32" s="162"/>
      <c r="C32" s="543"/>
      <c r="D32" s="541"/>
      <c r="E32" s="541"/>
      <c r="F32" s="541"/>
      <c r="G32" s="541"/>
      <c r="H32" s="542"/>
      <c r="I32" s="96"/>
      <c r="J32" s="96"/>
      <c r="K32" s="539"/>
    </row>
    <row r="33" spans="1:11" ht="15" customHeight="1">
      <c r="A33" s="130" t="s">
        <v>567</v>
      </c>
      <c r="B33" s="40">
        <v>11</v>
      </c>
      <c r="C33" s="540" t="s">
        <v>421</v>
      </c>
      <c r="D33" s="541"/>
      <c r="E33" s="541"/>
      <c r="F33" s="541"/>
      <c r="G33" s="541"/>
      <c r="H33" s="542"/>
      <c r="I33" s="271">
        <v>34192</v>
      </c>
      <c r="J33" s="271">
        <v>41348</v>
      </c>
      <c r="K33" s="539" t="s">
        <v>422</v>
      </c>
    </row>
    <row r="34" spans="1:11" ht="15" customHeight="1">
      <c r="A34" s="161"/>
      <c r="B34" s="162"/>
      <c r="C34" s="543"/>
      <c r="D34" s="541"/>
      <c r="E34" s="541"/>
      <c r="F34" s="541"/>
      <c r="G34" s="541"/>
      <c r="H34" s="542"/>
      <c r="I34" s="96"/>
      <c r="J34" s="96"/>
      <c r="K34" s="539"/>
    </row>
    <row r="35" spans="1:11" ht="30" customHeight="1">
      <c r="A35" s="161"/>
      <c r="B35" s="162"/>
      <c r="C35" s="543"/>
      <c r="D35" s="541"/>
      <c r="E35" s="541"/>
      <c r="F35" s="541"/>
      <c r="G35" s="541"/>
      <c r="H35" s="542"/>
      <c r="I35" s="96"/>
      <c r="J35" s="96"/>
      <c r="K35" s="539"/>
    </row>
    <row r="36" spans="1:12" s="90" customFormat="1" ht="15" customHeight="1">
      <c r="A36" s="130" t="s">
        <v>595</v>
      </c>
      <c r="B36" s="40">
        <v>11</v>
      </c>
      <c r="C36" s="540" t="s">
        <v>421</v>
      </c>
      <c r="D36" s="541"/>
      <c r="E36" s="541"/>
      <c r="F36" s="541"/>
      <c r="G36" s="541"/>
      <c r="H36" s="542"/>
      <c r="I36" s="356">
        <f>SUM(I40:I54)</f>
        <v>34176.3</v>
      </c>
      <c r="J36" s="356">
        <f>SUM(J40:J54)</f>
        <v>41347.9</v>
      </c>
      <c r="K36" s="539" t="s">
        <v>422</v>
      </c>
      <c r="L36" s="89"/>
    </row>
    <row r="37" spans="1:12" s="90" customFormat="1" ht="15" customHeight="1">
      <c r="A37" s="161"/>
      <c r="B37" s="162"/>
      <c r="C37" s="543"/>
      <c r="D37" s="541"/>
      <c r="E37" s="541"/>
      <c r="F37" s="541"/>
      <c r="G37" s="541"/>
      <c r="H37" s="542"/>
      <c r="I37" s="162"/>
      <c r="J37" s="162"/>
      <c r="K37" s="539"/>
      <c r="L37" s="89"/>
    </row>
    <row r="38" spans="1:12" s="90" customFormat="1" ht="30" customHeight="1">
      <c r="A38" s="161"/>
      <c r="B38" s="162"/>
      <c r="C38" s="543"/>
      <c r="D38" s="541"/>
      <c r="E38" s="541"/>
      <c r="F38" s="541"/>
      <c r="G38" s="541"/>
      <c r="H38" s="542"/>
      <c r="I38" s="162"/>
      <c r="J38" s="162"/>
      <c r="K38" s="539"/>
      <c r="L38" s="89"/>
    </row>
    <row r="39" spans="1:12" s="90" customFormat="1" ht="12" customHeigh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91"/>
      <c r="L39" s="89"/>
    </row>
    <row r="40" spans="1:12" s="90" customFormat="1" ht="13.5" customHeight="1">
      <c r="A40" s="39" t="s">
        <v>272</v>
      </c>
      <c r="B40" s="40">
        <v>76</v>
      </c>
      <c r="C40" s="39" t="s">
        <v>42</v>
      </c>
      <c r="D40" s="251" t="s">
        <v>253</v>
      </c>
      <c r="E40" s="22" t="s">
        <v>43</v>
      </c>
      <c r="F40" s="471">
        <v>122.5</v>
      </c>
      <c r="G40" s="471">
        <v>510</v>
      </c>
      <c r="H40" s="472">
        <v>1024</v>
      </c>
      <c r="I40" s="472">
        <v>33598</v>
      </c>
      <c r="J40" s="472">
        <v>40600</v>
      </c>
      <c r="K40" s="25" t="s">
        <v>420</v>
      </c>
      <c r="L40" s="89"/>
    </row>
    <row r="41" spans="1:12" s="90" customFormat="1" ht="13.5" customHeight="1">
      <c r="A41" s="134" t="s">
        <v>245</v>
      </c>
      <c r="B41" s="40">
        <v>54</v>
      </c>
      <c r="C41" s="39" t="s">
        <v>246</v>
      </c>
      <c r="D41" s="22" t="s">
        <v>247</v>
      </c>
      <c r="E41" s="143" t="s">
        <v>597</v>
      </c>
      <c r="F41" s="270">
        <v>18</v>
      </c>
      <c r="G41" s="270">
        <v>55</v>
      </c>
      <c r="H41" s="271">
        <v>5</v>
      </c>
      <c r="I41" s="271">
        <v>11.4</v>
      </c>
      <c r="J41" s="271">
        <v>12.4</v>
      </c>
      <c r="K41" s="25" t="s">
        <v>200</v>
      </c>
      <c r="L41" s="89"/>
    </row>
    <row r="42" spans="1:12" s="90" customFormat="1" ht="13.5" customHeight="1">
      <c r="A42" s="134" t="s">
        <v>248</v>
      </c>
      <c r="B42" s="40">
        <v>55</v>
      </c>
      <c r="C42" s="39" t="s">
        <v>249</v>
      </c>
      <c r="D42" s="22" t="s">
        <v>222</v>
      </c>
      <c r="E42" s="143" t="s">
        <v>596</v>
      </c>
      <c r="F42" s="270">
        <v>22</v>
      </c>
      <c r="G42" s="270">
        <v>65</v>
      </c>
      <c r="H42" s="271">
        <v>6</v>
      </c>
      <c r="I42" s="271">
        <v>29.5</v>
      </c>
      <c r="J42" s="271">
        <v>30.8</v>
      </c>
      <c r="K42" s="25" t="s">
        <v>200</v>
      </c>
      <c r="L42" s="89"/>
    </row>
    <row r="43" spans="1:12" s="90" customFormat="1" ht="13.5" customHeight="1">
      <c r="A43" s="134" t="s">
        <v>250</v>
      </c>
      <c r="B43" s="40">
        <v>38</v>
      </c>
      <c r="C43" s="39" t="s">
        <v>249</v>
      </c>
      <c r="D43" s="22" t="s">
        <v>222</v>
      </c>
      <c r="E43" s="143" t="s">
        <v>596</v>
      </c>
      <c r="F43" s="270">
        <v>20</v>
      </c>
      <c r="G43" s="270">
        <v>124.9</v>
      </c>
      <c r="H43" s="271">
        <v>11</v>
      </c>
      <c r="I43" s="271">
        <v>32</v>
      </c>
      <c r="J43" s="271">
        <v>42</v>
      </c>
      <c r="K43" s="25" t="s">
        <v>200</v>
      </c>
      <c r="L43" s="89"/>
    </row>
    <row r="44" spans="1:12" s="90" customFormat="1" ht="13.5" customHeight="1">
      <c r="A44" s="134" t="s">
        <v>251</v>
      </c>
      <c r="B44" s="40">
        <v>81</v>
      </c>
      <c r="C44" s="39" t="s">
        <v>252</v>
      </c>
      <c r="D44" s="22" t="s">
        <v>253</v>
      </c>
      <c r="E44" s="143" t="s">
        <v>596</v>
      </c>
      <c r="F44" s="270">
        <v>3.6</v>
      </c>
      <c r="G44" s="270">
        <v>160</v>
      </c>
      <c r="H44" s="209">
        <v>22</v>
      </c>
      <c r="I44" s="271">
        <v>33.4</v>
      </c>
      <c r="J44" s="271">
        <v>33.5</v>
      </c>
      <c r="K44" s="25" t="s">
        <v>200</v>
      </c>
      <c r="L44" s="89"/>
    </row>
    <row r="45" spans="1:12" s="90" customFormat="1" ht="13.5" customHeight="1">
      <c r="A45" s="134" t="s">
        <v>254</v>
      </c>
      <c r="B45" s="40">
        <v>67</v>
      </c>
      <c r="C45" s="39" t="s">
        <v>252</v>
      </c>
      <c r="D45" s="22" t="s">
        <v>45</v>
      </c>
      <c r="E45" s="143" t="s">
        <v>185</v>
      </c>
      <c r="F45" s="270">
        <v>12.5</v>
      </c>
      <c r="G45" s="270">
        <v>117</v>
      </c>
      <c r="H45" s="271">
        <v>80</v>
      </c>
      <c r="I45" s="271">
        <v>338</v>
      </c>
      <c r="J45" s="271">
        <v>420</v>
      </c>
      <c r="K45" s="25" t="s">
        <v>168</v>
      </c>
      <c r="L45" s="89"/>
    </row>
    <row r="46" spans="1:12" s="90" customFormat="1" ht="13.5" customHeight="1">
      <c r="A46" s="135" t="s">
        <v>255</v>
      </c>
      <c r="B46" s="42">
        <v>64</v>
      </c>
      <c r="C46" s="26" t="s">
        <v>252</v>
      </c>
      <c r="D46" s="43" t="s">
        <v>45</v>
      </c>
      <c r="E46" s="144" t="s">
        <v>185</v>
      </c>
      <c r="F46" s="272">
        <v>5.5</v>
      </c>
      <c r="G46" s="272">
        <v>197.6</v>
      </c>
      <c r="H46" s="336">
        <v>27</v>
      </c>
      <c r="I46" s="336">
        <v>8</v>
      </c>
      <c r="J46" s="336">
        <v>83.2</v>
      </c>
      <c r="K46" s="71" t="s">
        <v>168</v>
      </c>
      <c r="L46" s="89"/>
    </row>
    <row r="47" spans="1:11" s="15" customFormat="1" ht="41.25" customHeight="1">
      <c r="A47" s="1" t="s">
        <v>571</v>
      </c>
      <c r="B47" s="1"/>
      <c r="C47" s="1"/>
      <c r="D47" s="1"/>
      <c r="E47" s="1"/>
      <c r="F47" s="14"/>
      <c r="G47" s="14"/>
      <c r="H47" s="14"/>
      <c r="I47" s="14"/>
      <c r="J47" s="14"/>
      <c r="K47" s="1"/>
    </row>
    <row r="48" spans="1:11" s="18" customFormat="1" ht="12" customHeight="1">
      <c r="A48" s="7"/>
      <c r="B48" s="1"/>
      <c r="C48" s="16"/>
      <c r="D48" s="16"/>
      <c r="E48" s="16"/>
      <c r="F48" s="17"/>
      <c r="G48" s="17"/>
      <c r="H48" s="17"/>
      <c r="I48" s="17"/>
      <c r="J48" s="17"/>
      <c r="K48" s="16"/>
    </row>
    <row r="49" spans="1:11" ht="21.75" customHeight="1">
      <c r="A49" s="19" t="s">
        <v>391</v>
      </c>
      <c r="B49" s="20" t="s">
        <v>98</v>
      </c>
      <c r="C49" s="21" t="s">
        <v>35</v>
      </c>
      <c r="D49" s="22" t="s">
        <v>36</v>
      </c>
      <c r="E49" s="23" t="s">
        <v>285</v>
      </c>
      <c r="F49" s="24" t="s">
        <v>286</v>
      </c>
      <c r="G49" s="24" t="s">
        <v>287</v>
      </c>
      <c r="H49" s="24" t="s">
        <v>1</v>
      </c>
      <c r="I49" s="24" t="s">
        <v>2</v>
      </c>
      <c r="J49" s="24" t="s">
        <v>533</v>
      </c>
      <c r="K49" s="25" t="s">
        <v>38</v>
      </c>
    </row>
    <row r="50" spans="1:11" ht="21.75" customHeight="1">
      <c r="A50" s="26" t="s">
        <v>39</v>
      </c>
      <c r="B50" s="27" t="s">
        <v>34</v>
      </c>
      <c r="C50" s="26" t="s">
        <v>40</v>
      </c>
      <c r="D50" s="28"/>
      <c r="E50" s="28"/>
      <c r="F50" s="29" t="s">
        <v>41</v>
      </c>
      <c r="G50" s="29" t="s">
        <v>41</v>
      </c>
      <c r="H50" s="29" t="s">
        <v>6</v>
      </c>
      <c r="I50" s="12" t="s">
        <v>154</v>
      </c>
      <c r="J50" s="12" t="s">
        <v>154</v>
      </c>
      <c r="K50" s="28"/>
    </row>
    <row r="51" spans="1:12" s="90" customFormat="1" ht="31.5" customHeight="1">
      <c r="A51" s="252" t="s">
        <v>288</v>
      </c>
      <c r="B51" s="147">
        <v>66</v>
      </c>
      <c r="C51" s="252" t="s">
        <v>44</v>
      </c>
      <c r="D51" s="253" t="s">
        <v>45</v>
      </c>
      <c r="E51" s="255" t="s">
        <v>599</v>
      </c>
      <c r="F51" s="269">
        <v>1.7</v>
      </c>
      <c r="G51" s="269">
        <v>216</v>
      </c>
      <c r="H51" s="470">
        <v>0</v>
      </c>
      <c r="I51" s="470">
        <v>0</v>
      </c>
      <c r="J51" s="470">
        <v>0</v>
      </c>
      <c r="K51" s="187" t="s">
        <v>256</v>
      </c>
      <c r="L51" s="89"/>
    </row>
    <row r="52" spans="1:13" s="90" customFormat="1" ht="13.5" customHeight="1">
      <c r="A52" s="134" t="s">
        <v>243</v>
      </c>
      <c r="B52" s="40">
        <v>72</v>
      </c>
      <c r="C52" s="39" t="s">
        <v>244</v>
      </c>
      <c r="D52" s="251" t="s">
        <v>598</v>
      </c>
      <c r="E52" s="22" t="s">
        <v>185</v>
      </c>
      <c r="F52" s="471">
        <v>15</v>
      </c>
      <c r="G52" s="471">
        <v>246.5</v>
      </c>
      <c r="H52" s="472">
        <v>220</v>
      </c>
      <c r="I52" s="472">
        <v>126</v>
      </c>
      <c r="J52" s="472">
        <v>126</v>
      </c>
      <c r="K52" s="25" t="s">
        <v>201</v>
      </c>
      <c r="L52" s="39"/>
      <c r="M52" s="89"/>
    </row>
    <row r="53" spans="1:13" s="90" customFormat="1" ht="31.5" customHeight="1">
      <c r="A53" s="254" t="s">
        <v>418</v>
      </c>
      <c r="B53" s="147">
        <v>72</v>
      </c>
      <c r="C53" s="252" t="s">
        <v>244</v>
      </c>
      <c r="D53" s="251" t="s">
        <v>419</v>
      </c>
      <c r="E53" s="253" t="s">
        <v>185</v>
      </c>
      <c r="F53" s="269">
        <v>3</v>
      </c>
      <c r="G53" s="269">
        <v>556.3</v>
      </c>
      <c r="H53" s="461" t="s">
        <v>395</v>
      </c>
      <c r="I53" s="461" t="s">
        <v>395</v>
      </c>
      <c r="J53" s="462" t="s">
        <v>395</v>
      </c>
      <c r="K53" s="187" t="s">
        <v>130</v>
      </c>
      <c r="L53" s="39"/>
      <c r="M53" s="89"/>
    </row>
    <row r="54" spans="1:11" ht="13.5" customHeight="1">
      <c r="A54" s="135" t="s">
        <v>284</v>
      </c>
      <c r="B54" s="42">
        <v>82</v>
      </c>
      <c r="C54" s="26" t="s">
        <v>220</v>
      </c>
      <c r="D54" s="43" t="s">
        <v>221</v>
      </c>
      <c r="E54" s="144" t="s">
        <v>185</v>
      </c>
      <c r="F54" s="272">
        <v>2</v>
      </c>
      <c r="G54" s="272">
        <v>42</v>
      </c>
      <c r="H54" s="289" t="s">
        <v>395</v>
      </c>
      <c r="I54" s="289" t="s">
        <v>395</v>
      </c>
      <c r="J54" s="261" t="s">
        <v>395</v>
      </c>
      <c r="K54" s="71" t="s">
        <v>168</v>
      </c>
    </row>
    <row r="55" ht="16.5">
      <c r="A55" s="10" t="s">
        <v>649</v>
      </c>
    </row>
    <row r="56" ht="16.5">
      <c r="A56" s="10" t="s">
        <v>650</v>
      </c>
    </row>
    <row r="58" ht="16.5">
      <c r="H58" s="273">
        <f>SUM(H40:H54)</f>
        <v>1395</v>
      </c>
    </row>
  </sheetData>
  <mergeCells count="21">
    <mergeCell ref="C30:H32"/>
    <mergeCell ref="K30:K32"/>
    <mergeCell ref="K36:K38"/>
    <mergeCell ref="C24:H26"/>
    <mergeCell ref="K24:K26"/>
    <mergeCell ref="C36:H38"/>
    <mergeCell ref="K27:K29"/>
    <mergeCell ref="C27:H29"/>
    <mergeCell ref="C33:H35"/>
    <mergeCell ref="K33:K35"/>
    <mergeCell ref="C10:H10"/>
    <mergeCell ref="C11:H11"/>
    <mergeCell ref="C12:H12"/>
    <mergeCell ref="C13:H13"/>
    <mergeCell ref="K21:K23"/>
    <mergeCell ref="C21:H23"/>
    <mergeCell ref="C14:H14"/>
    <mergeCell ref="C15:H17"/>
    <mergeCell ref="K15:K17"/>
    <mergeCell ref="C18:H20"/>
    <mergeCell ref="K18:K20"/>
  </mergeCells>
  <printOptions/>
  <pageMargins left="0.9055118110236221" right="0.2755905511811024" top="0.7874015748031497" bottom="0.6692913385826772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488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392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527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528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 hidden="1">
      <c r="A17" s="13" t="s">
        <v>529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530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531</v>
      </c>
      <c r="B19" s="31"/>
      <c r="C19" s="128"/>
      <c r="D19" s="128"/>
      <c r="E19" s="128"/>
      <c r="F19" s="129"/>
      <c r="G19" s="129"/>
      <c r="H19" s="34">
        <f aca="true" t="shared" si="0" ref="H19:J21">SUM(H23)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565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566</v>
      </c>
      <c r="B21" s="31"/>
      <c r="C21" s="128"/>
      <c r="D21" s="128"/>
      <c r="E21" s="128"/>
      <c r="F21" s="129"/>
      <c r="G21" s="129"/>
      <c r="H21" s="34">
        <f t="shared" si="0"/>
        <v>0</v>
      </c>
      <c r="I21" s="34">
        <f t="shared" si="0"/>
        <v>0</v>
      </c>
      <c r="J21" s="34">
        <f t="shared" si="0"/>
        <v>0</v>
      </c>
      <c r="K21" s="52"/>
    </row>
    <row r="22" spans="1:11" ht="15" customHeight="1">
      <c r="A22" s="13" t="s">
        <v>594</v>
      </c>
      <c r="B22" s="31"/>
      <c r="C22" s="128"/>
      <c r="D22" s="128"/>
      <c r="E22" s="128"/>
      <c r="F22" s="129"/>
      <c r="G22" s="129"/>
      <c r="H22" s="34">
        <f>SUM(H24)</f>
        <v>0</v>
      </c>
      <c r="I22" s="34">
        <f>SUM(I24)</f>
        <v>0</v>
      </c>
      <c r="J22" s="34">
        <f>SUM(J24)</f>
        <v>0</v>
      </c>
      <c r="K22" s="52"/>
    </row>
    <row r="23" spans="1:11" ht="15" customHeight="1">
      <c r="A23" s="26"/>
      <c r="B23" s="42"/>
      <c r="C23" s="26"/>
      <c r="D23" s="43"/>
      <c r="E23" s="43"/>
      <c r="F23" s="44"/>
      <c r="G23" s="44"/>
      <c r="H23" s="44"/>
      <c r="I23" s="44"/>
      <c r="J23" s="44"/>
      <c r="K23" s="71"/>
    </row>
    <row r="24" spans="1:10" ht="16.5">
      <c r="A24" s="10" t="s">
        <v>561</v>
      </c>
      <c r="E24" s="5"/>
      <c r="J24" s="6"/>
    </row>
    <row r="25" ht="16.5">
      <c r="A25" s="39"/>
    </row>
    <row r="26" ht="16.5">
      <c r="A26" s="39"/>
    </row>
    <row r="27" ht="16.5">
      <c r="A27" s="36"/>
    </row>
    <row r="28" ht="16.5">
      <c r="A28" s="36"/>
    </row>
    <row r="29" ht="16.5">
      <c r="A29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6">
      <selection activeCell="A36" sqref="A36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7.625" style="6" customWidth="1"/>
    <col min="4" max="4" width="7.125" style="6" customWidth="1"/>
    <col min="5" max="5" width="12.75390625" style="6" customWidth="1"/>
    <col min="6" max="6" width="8.25390625" style="5" customWidth="1"/>
    <col min="7" max="7" width="9.875" style="5" customWidth="1"/>
    <col min="8" max="8" width="10.25390625" style="5" customWidth="1"/>
    <col min="9" max="9" width="8.625" style="5" customWidth="1"/>
    <col min="10" max="10" width="11.625" style="5" customWidth="1"/>
    <col min="11" max="11" width="29.625" style="6" customWidth="1"/>
    <col min="12" max="16384" width="9.00390625" style="6" customWidth="1"/>
  </cols>
  <sheetData>
    <row r="1" spans="1:11" s="18" customFormat="1" ht="27.75">
      <c r="A1" s="1" t="s">
        <v>590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392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471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495</v>
      </c>
      <c r="B15" s="31">
        <v>13</v>
      </c>
      <c r="C15" s="558" t="s">
        <v>358</v>
      </c>
      <c r="D15" s="597"/>
      <c r="E15" s="597"/>
      <c r="F15" s="597"/>
      <c r="G15" s="597"/>
      <c r="H15" s="598"/>
      <c r="I15" s="323">
        <v>84</v>
      </c>
      <c r="J15" s="323">
        <v>427.4</v>
      </c>
      <c r="K15" s="509" t="s">
        <v>466</v>
      </c>
    </row>
    <row r="16" spans="1:11" ht="51.75" customHeight="1" hidden="1">
      <c r="A16" s="13"/>
      <c r="B16" s="31"/>
      <c r="C16" s="527"/>
      <c r="D16" s="597"/>
      <c r="E16" s="597"/>
      <c r="F16" s="597"/>
      <c r="G16" s="597"/>
      <c r="H16" s="598"/>
      <c r="I16" s="323"/>
      <c r="J16" s="323"/>
      <c r="K16" s="540"/>
    </row>
    <row r="17" spans="1:11" ht="15" customHeight="1" hidden="1">
      <c r="A17" s="13" t="s">
        <v>496</v>
      </c>
      <c r="B17" s="31">
        <v>13</v>
      </c>
      <c r="C17" s="558" t="s">
        <v>464</v>
      </c>
      <c r="D17" s="597"/>
      <c r="E17" s="597"/>
      <c r="F17" s="597"/>
      <c r="G17" s="597"/>
      <c r="H17" s="598"/>
      <c r="I17" s="323">
        <v>320.75</v>
      </c>
      <c r="J17" s="323">
        <v>465.65</v>
      </c>
      <c r="K17" s="558" t="s">
        <v>465</v>
      </c>
    </row>
    <row r="18" spans="1:11" ht="51.75" customHeight="1" hidden="1">
      <c r="A18" s="13"/>
      <c r="B18" s="31"/>
      <c r="C18" s="527"/>
      <c r="D18" s="597"/>
      <c r="E18" s="597"/>
      <c r="F18" s="597"/>
      <c r="G18" s="597"/>
      <c r="H18" s="598"/>
      <c r="I18" s="34"/>
      <c r="J18" s="34"/>
      <c r="K18" s="540"/>
    </row>
    <row r="19" spans="1:11" ht="15" customHeight="1" hidden="1">
      <c r="A19" s="13" t="s">
        <v>497</v>
      </c>
      <c r="B19" s="31">
        <v>13</v>
      </c>
      <c r="C19" s="558" t="s">
        <v>464</v>
      </c>
      <c r="D19" s="597"/>
      <c r="E19" s="597"/>
      <c r="F19" s="597"/>
      <c r="G19" s="597"/>
      <c r="H19" s="598"/>
      <c r="I19" s="323">
        <v>320.75</v>
      </c>
      <c r="J19" s="323">
        <v>465.65</v>
      </c>
      <c r="K19" s="558" t="s">
        <v>465</v>
      </c>
    </row>
    <row r="20" spans="1:11" ht="51.75" customHeight="1" hidden="1">
      <c r="A20" s="13"/>
      <c r="B20" s="31"/>
      <c r="C20" s="527"/>
      <c r="D20" s="597"/>
      <c r="E20" s="597"/>
      <c r="F20" s="597"/>
      <c r="G20" s="597"/>
      <c r="H20" s="598"/>
      <c r="I20" s="34"/>
      <c r="J20" s="34"/>
      <c r="K20" s="540"/>
    </row>
    <row r="21" spans="1:11" ht="15" customHeight="1">
      <c r="A21" s="13" t="s">
        <v>498</v>
      </c>
      <c r="B21" s="31">
        <v>13</v>
      </c>
      <c r="C21" s="558" t="s">
        <v>464</v>
      </c>
      <c r="D21" s="597"/>
      <c r="E21" s="597"/>
      <c r="F21" s="597"/>
      <c r="G21" s="597"/>
      <c r="H21" s="598"/>
      <c r="I21" s="323">
        <v>323</v>
      </c>
      <c r="J21" s="323">
        <v>465.65</v>
      </c>
      <c r="K21" s="558" t="s">
        <v>465</v>
      </c>
    </row>
    <row r="22" spans="1:11" ht="51.75" customHeight="1">
      <c r="A22" s="13"/>
      <c r="B22" s="31"/>
      <c r="C22" s="527"/>
      <c r="D22" s="597"/>
      <c r="E22" s="597"/>
      <c r="F22" s="597"/>
      <c r="G22" s="597"/>
      <c r="H22" s="598"/>
      <c r="I22" s="34"/>
      <c r="J22" s="34"/>
      <c r="K22" s="540"/>
    </row>
    <row r="23" spans="1:11" ht="15" customHeight="1">
      <c r="A23" s="13" t="s">
        <v>499</v>
      </c>
      <c r="B23" s="31">
        <v>13</v>
      </c>
      <c r="C23" s="558" t="s">
        <v>464</v>
      </c>
      <c r="D23" s="597"/>
      <c r="E23" s="597"/>
      <c r="F23" s="597"/>
      <c r="G23" s="597"/>
      <c r="H23" s="598"/>
      <c r="I23" s="276">
        <v>323</v>
      </c>
      <c r="J23" s="276">
        <v>466</v>
      </c>
      <c r="K23" s="558" t="s">
        <v>465</v>
      </c>
    </row>
    <row r="24" spans="1:11" ht="51.75" customHeight="1">
      <c r="A24" s="13"/>
      <c r="B24" s="31"/>
      <c r="C24" s="527"/>
      <c r="D24" s="597"/>
      <c r="E24" s="597"/>
      <c r="F24" s="597"/>
      <c r="G24" s="597"/>
      <c r="H24" s="598"/>
      <c r="I24" s="34"/>
      <c r="J24" s="34"/>
      <c r="K24" s="540"/>
    </row>
    <row r="25" spans="1:11" ht="15" customHeight="1">
      <c r="A25" s="13" t="s">
        <v>532</v>
      </c>
      <c r="B25" s="31">
        <v>13</v>
      </c>
      <c r="C25" s="558" t="s">
        <v>464</v>
      </c>
      <c r="D25" s="597"/>
      <c r="E25" s="597"/>
      <c r="F25" s="597"/>
      <c r="G25" s="597"/>
      <c r="H25" s="598"/>
      <c r="I25" s="276">
        <v>532</v>
      </c>
      <c r="J25" s="276">
        <v>532</v>
      </c>
      <c r="K25" s="558" t="s">
        <v>465</v>
      </c>
    </row>
    <row r="26" spans="1:11" ht="51.75" customHeight="1">
      <c r="A26" s="13"/>
      <c r="B26" s="31"/>
      <c r="C26" s="527"/>
      <c r="D26" s="597"/>
      <c r="E26" s="597"/>
      <c r="F26" s="597"/>
      <c r="G26" s="597"/>
      <c r="H26" s="598"/>
      <c r="I26" s="34"/>
      <c r="J26" s="34"/>
      <c r="K26" s="540"/>
    </row>
    <row r="27" spans="1:11" ht="15" customHeight="1">
      <c r="A27" s="13" t="s">
        <v>567</v>
      </c>
      <c r="B27" s="31">
        <v>13</v>
      </c>
      <c r="C27" s="558" t="s">
        <v>464</v>
      </c>
      <c r="D27" s="597"/>
      <c r="E27" s="597"/>
      <c r="F27" s="597"/>
      <c r="G27" s="597"/>
      <c r="H27" s="598"/>
      <c r="I27" s="276">
        <v>544</v>
      </c>
      <c r="J27" s="276">
        <v>544</v>
      </c>
      <c r="K27" s="558" t="s">
        <v>465</v>
      </c>
    </row>
    <row r="28" spans="1:11" ht="51.75" customHeight="1">
      <c r="A28" s="13"/>
      <c r="B28" s="31"/>
      <c r="C28" s="527"/>
      <c r="D28" s="597"/>
      <c r="E28" s="597"/>
      <c r="F28" s="597"/>
      <c r="G28" s="597"/>
      <c r="H28" s="598"/>
      <c r="I28" s="34"/>
      <c r="J28" s="34"/>
      <c r="K28" s="540"/>
    </row>
    <row r="29" spans="1:11" ht="15" customHeight="1">
      <c r="A29" s="13" t="s">
        <v>595</v>
      </c>
      <c r="B29" s="31">
        <v>13</v>
      </c>
      <c r="C29" s="558" t="s">
        <v>464</v>
      </c>
      <c r="D29" s="597"/>
      <c r="E29" s="597"/>
      <c r="F29" s="597"/>
      <c r="G29" s="597"/>
      <c r="H29" s="598"/>
      <c r="I29" s="276">
        <v>514</v>
      </c>
      <c r="J29" s="276">
        <v>530</v>
      </c>
      <c r="K29" s="558" t="s">
        <v>465</v>
      </c>
    </row>
    <row r="30" spans="1:11" ht="51.75" customHeight="1">
      <c r="A30" s="13"/>
      <c r="B30" s="31"/>
      <c r="C30" s="527"/>
      <c r="D30" s="597"/>
      <c r="E30" s="597"/>
      <c r="F30" s="597"/>
      <c r="G30" s="597"/>
      <c r="H30" s="598"/>
      <c r="I30" s="34"/>
      <c r="J30" s="34"/>
      <c r="K30" s="540"/>
    </row>
    <row r="31" spans="1:11" ht="16.5" customHeight="1">
      <c r="A31" s="36"/>
      <c r="B31" s="37"/>
      <c r="C31" s="10"/>
      <c r="D31" s="38"/>
      <c r="E31" s="38"/>
      <c r="F31" s="35"/>
      <c r="G31" s="35"/>
      <c r="H31" s="34"/>
      <c r="I31" s="34"/>
      <c r="J31" s="34"/>
      <c r="K31" s="38"/>
    </row>
    <row r="32" spans="1:11" ht="15" customHeight="1">
      <c r="A32" s="176" t="s">
        <v>463</v>
      </c>
      <c r="B32" s="31">
        <v>59</v>
      </c>
      <c r="C32" s="31" t="s">
        <v>84</v>
      </c>
      <c r="D32" s="31" t="s">
        <v>166</v>
      </c>
      <c r="E32" s="177" t="s">
        <v>637</v>
      </c>
      <c r="F32" s="217" t="s">
        <v>396</v>
      </c>
      <c r="G32" s="217" t="s">
        <v>396</v>
      </c>
      <c r="H32" s="217" t="s">
        <v>396</v>
      </c>
      <c r="I32" s="217" t="s">
        <v>396</v>
      </c>
      <c r="J32" s="217" t="s">
        <v>396</v>
      </c>
      <c r="K32" s="178" t="s">
        <v>167</v>
      </c>
    </row>
    <row r="33" spans="1:11" ht="15" customHeight="1">
      <c r="A33" s="176" t="s">
        <v>462</v>
      </c>
      <c r="B33" s="31">
        <v>59</v>
      </c>
      <c r="C33" s="31" t="s">
        <v>84</v>
      </c>
      <c r="D33" s="31" t="s">
        <v>164</v>
      </c>
      <c r="E33" s="180" t="s">
        <v>638</v>
      </c>
      <c r="F33" s="314">
        <v>2.3</v>
      </c>
      <c r="G33" s="314">
        <v>900</v>
      </c>
      <c r="H33" s="316">
        <v>17</v>
      </c>
      <c r="I33" s="316">
        <v>49</v>
      </c>
      <c r="J33" s="316">
        <v>49</v>
      </c>
      <c r="K33" s="178" t="s">
        <v>158</v>
      </c>
    </row>
    <row r="34" spans="1:11" ht="15" customHeight="1">
      <c r="A34" s="176" t="s">
        <v>361</v>
      </c>
      <c r="B34" s="31">
        <v>59</v>
      </c>
      <c r="C34" s="31" t="s">
        <v>84</v>
      </c>
      <c r="D34" s="31" t="s">
        <v>164</v>
      </c>
      <c r="E34" s="180" t="s">
        <v>88</v>
      </c>
      <c r="F34" s="314">
        <v>5</v>
      </c>
      <c r="G34" s="314">
        <v>90</v>
      </c>
      <c r="H34" s="316">
        <v>2</v>
      </c>
      <c r="I34" s="316">
        <v>9</v>
      </c>
      <c r="J34" s="316">
        <v>9</v>
      </c>
      <c r="K34" s="178" t="s">
        <v>158</v>
      </c>
    </row>
    <row r="35" spans="1:11" ht="15" customHeight="1">
      <c r="A35" s="181" t="s">
        <v>482</v>
      </c>
      <c r="B35" s="151">
        <v>59</v>
      </c>
      <c r="C35" s="151" t="s">
        <v>84</v>
      </c>
      <c r="D35" s="151" t="s">
        <v>164</v>
      </c>
      <c r="E35" s="337" t="s">
        <v>242</v>
      </c>
      <c r="F35" s="315">
        <v>10</v>
      </c>
      <c r="G35" s="315">
        <v>70</v>
      </c>
      <c r="H35" s="317">
        <v>3</v>
      </c>
      <c r="I35" s="317">
        <v>9</v>
      </c>
      <c r="J35" s="317">
        <v>9</v>
      </c>
      <c r="K35" s="332" t="s">
        <v>168</v>
      </c>
    </row>
    <row r="36" spans="1:11" s="18" customFormat="1" ht="27.75">
      <c r="A36" s="1" t="s">
        <v>591</v>
      </c>
      <c r="B36" s="1"/>
      <c r="C36" s="46"/>
      <c r="D36" s="46"/>
      <c r="E36" s="46"/>
      <c r="F36" s="47"/>
      <c r="G36" s="47"/>
      <c r="H36" s="47"/>
      <c r="I36" s="47"/>
      <c r="J36" s="47"/>
      <c r="K36" s="46"/>
    </row>
    <row r="37" spans="1:11" s="18" customFormat="1" ht="12" customHeight="1">
      <c r="A37" s="7"/>
      <c r="B37" s="1"/>
      <c r="C37" s="16"/>
      <c r="D37" s="16"/>
      <c r="E37" s="16"/>
      <c r="F37" s="17"/>
      <c r="G37" s="17"/>
      <c r="H37" s="17"/>
      <c r="I37" s="17"/>
      <c r="J37" s="17"/>
      <c r="K37" s="16"/>
    </row>
    <row r="38" spans="1:11" ht="24.75" customHeight="1">
      <c r="A38" s="19" t="s">
        <v>392</v>
      </c>
      <c r="B38" s="20" t="s">
        <v>98</v>
      </c>
      <c r="C38" s="21" t="s">
        <v>35</v>
      </c>
      <c r="D38" s="23" t="s">
        <v>36</v>
      </c>
      <c r="E38" s="23" t="s">
        <v>285</v>
      </c>
      <c r="F38" s="24" t="s">
        <v>286</v>
      </c>
      <c r="G38" s="24" t="s">
        <v>287</v>
      </c>
      <c r="H38" s="24" t="s">
        <v>471</v>
      </c>
      <c r="I38" s="24" t="s">
        <v>2</v>
      </c>
      <c r="J38" s="24" t="s">
        <v>533</v>
      </c>
      <c r="K38" s="25" t="s">
        <v>38</v>
      </c>
    </row>
    <row r="39" spans="1:11" ht="24">
      <c r="A39" s="26" t="s">
        <v>39</v>
      </c>
      <c r="B39" s="27" t="s">
        <v>34</v>
      </c>
      <c r="C39" s="26" t="s">
        <v>40</v>
      </c>
      <c r="D39" s="28"/>
      <c r="E39" s="28"/>
      <c r="F39" s="29" t="s">
        <v>41</v>
      </c>
      <c r="G39" s="29" t="s">
        <v>41</v>
      </c>
      <c r="H39" s="29" t="s">
        <v>6</v>
      </c>
      <c r="I39" s="12" t="s">
        <v>154</v>
      </c>
      <c r="J39" s="12" t="s">
        <v>154</v>
      </c>
      <c r="K39" s="28"/>
    </row>
    <row r="40" spans="1:11" ht="15" customHeight="1">
      <c r="A40" s="176" t="s">
        <v>481</v>
      </c>
      <c r="B40" s="31">
        <v>63</v>
      </c>
      <c r="C40" s="179" t="s">
        <v>173</v>
      </c>
      <c r="D40" s="31" t="s">
        <v>178</v>
      </c>
      <c r="E40" s="180" t="s">
        <v>639</v>
      </c>
      <c r="F40" s="314">
        <v>3.5</v>
      </c>
      <c r="G40" s="314">
        <v>46</v>
      </c>
      <c r="H40" s="316">
        <v>14</v>
      </c>
      <c r="I40" s="316">
        <v>45.2</v>
      </c>
      <c r="J40" s="316">
        <v>45.2</v>
      </c>
      <c r="K40" s="178" t="s">
        <v>168</v>
      </c>
    </row>
    <row r="41" spans="1:11" ht="15" customHeight="1">
      <c r="A41" s="176" t="s">
        <v>353</v>
      </c>
      <c r="B41" s="31">
        <v>70</v>
      </c>
      <c r="C41" s="179" t="s">
        <v>174</v>
      </c>
      <c r="D41" s="31" t="s">
        <v>178</v>
      </c>
      <c r="E41" s="180" t="s">
        <v>468</v>
      </c>
      <c r="F41" s="314">
        <v>12</v>
      </c>
      <c r="G41" s="314">
        <v>500</v>
      </c>
      <c r="H41" s="316">
        <v>18</v>
      </c>
      <c r="I41" s="316">
        <v>60</v>
      </c>
      <c r="J41" s="316">
        <v>60</v>
      </c>
      <c r="K41" s="178" t="s">
        <v>168</v>
      </c>
    </row>
    <row r="42" spans="1:11" ht="15" customHeight="1">
      <c r="A42" s="176" t="s">
        <v>354</v>
      </c>
      <c r="B42" s="31">
        <v>58</v>
      </c>
      <c r="C42" s="179" t="s">
        <v>173</v>
      </c>
      <c r="D42" s="31" t="s">
        <v>178</v>
      </c>
      <c r="E42" s="180" t="s">
        <v>641</v>
      </c>
      <c r="F42" s="314">
        <v>19</v>
      </c>
      <c r="G42" s="314">
        <v>145</v>
      </c>
      <c r="H42" s="316">
        <v>4.2</v>
      </c>
      <c r="I42" s="316">
        <v>23.8</v>
      </c>
      <c r="J42" s="316">
        <v>23.8</v>
      </c>
      <c r="K42" s="178" t="s">
        <v>168</v>
      </c>
    </row>
    <row r="43" spans="1:11" ht="15" customHeight="1">
      <c r="A43" s="176" t="s">
        <v>355</v>
      </c>
      <c r="B43" s="31">
        <v>66</v>
      </c>
      <c r="C43" s="179" t="s">
        <v>173</v>
      </c>
      <c r="D43" s="31" t="s">
        <v>178</v>
      </c>
      <c r="E43" s="180" t="s">
        <v>639</v>
      </c>
      <c r="F43" s="314">
        <v>4.2</v>
      </c>
      <c r="G43" s="314">
        <v>445</v>
      </c>
      <c r="H43" s="316">
        <v>14</v>
      </c>
      <c r="I43" s="316">
        <v>57</v>
      </c>
      <c r="J43" s="316">
        <v>57</v>
      </c>
      <c r="K43" s="178" t="s">
        <v>168</v>
      </c>
    </row>
    <row r="44" spans="1:11" ht="15" customHeight="1">
      <c r="A44" s="176" t="s">
        <v>360</v>
      </c>
      <c r="B44" s="31">
        <v>56</v>
      </c>
      <c r="C44" s="179" t="s">
        <v>175</v>
      </c>
      <c r="D44" s="31" t="s">
        <v>177</v>
      </c>
      <c r="E44" s="180" t="s">
        <v>88</v>
      </c>
      <c r="F44" s="314">
        <v>11.3</v>
      </c>
      <c r="G44" s="314">
        <v>600</v>
      </c>
      <c r="H44" s="316">
        <v>39</v>
      </c>
      <c r="I44" s="316">
        <v>147</v>
      </c>
      <c r="J44" s="316">
        <v>162.5</v>
      </c>
      <c r="K44" s="178" t="s">
        <v>168</v>
      </c>
    </row>
    <row r="45" spans="1:11" ht="15" customHeight="1">
      <c r="A45" s="176" t="s">
        <v>359</v>
      </c>
      <c r="B45" s="31">
        <v>57</v>
      </c>
      <c r="C45" s="31" t="s">
        <v>84</v>
      </c>
      <c r="D45" s="31" t="s">
        <v>177</v>
      </c>
      <c r="E45" s="177" t="s">
        <v>185</v>
      </c>
      <c r="F45" s="314">
        <v>5</v>
      </c>
      <c r="G45" s="314">
        <v>210</v>
      </c>
      <c r="H45" s="316">
        <v>5</v>
      </c>
      <c r="I45" s="316">
        <v>37</v>
      </c>
      <c r="J45" s="316">
        <v>37</v>
      </c>
      <c r="K45" s="178" t="s">
        <v>168</v>
      </c>
    </row>
    <row r="46" spans="1:11" ht="15" customHeight="1">
      <c r="A46" s="176" t="s">
        <v>362</v>
      </c>
      <c r="B46" s="31">
        <v>48</v>
      </c>
      <c r="C46" s="179" t="s">
        <v>174</v>
      </c>
      <c r="D46" s="31" t="s">
        <v>177</v>
      </c>
      <c r="E46" s="180" t="s">
        <v>639</v>
      </c>
      <c r="F46" s="314">
        <v>5.7</v>
      </c>
      <c r="G46" s="314">
        <v>27</v>
      </c>
      <c r="H46" s="316">
        <v>5.6</v>
      </c>
      <c r="I46" s="316">
        <v>26</v>
      </c>
      <c r="J46" s="316">
        <v>26</v>
      </c>
      <c r="K46" s="178" t="s">
        <v>168</v>
      </c>
    </row>
    <row r="47" spans="1:11" ht="15" customHeight="1">
      <c r="A47" s="176" t="s">
        <v>356</v>
      </c>
      <c r="B47" s="31">
        <v>71</v>
      </c>
      <c r="C47" s="179" t="s">
        <v>176</v>
      </c>
      <c r="D47" s="31" t="s">
        <v>177</v>
      </c>
      <c r="E47" s="180" t="s">
        <v>88</v>
      </c>
      <c r="F47" s="314">
        <v>9.7</v>
      </c>
      <c r="G47" s="314">
        <v>529</v>
      </c>
      <c r="H47" s="316">
        <v>10</v>
      </c>
      <c r="I47" s="316">
        <v>31</v>
      </c>
      <c r="J47" s="316">
        <v>31</v>
      </c>
      <c r="K47" s="178" t="s">
        <v>168</v>
      </c>
    </row>
    <row r="48" spans="1:11" ht="15" customHeight="1">
      <c r="A48" s="181" t="s">
        <v>357</v>
      </c>
      <c r="B48" s="151">
        <v>86</v>
      </c>
      <c r="C48" s="151" t="s">
        <v>84</v>
      </c>
      <c r="D48" s="151" t="s">
        <v>467</v>
      </c>
      <c r="E48" s="182" t="s">
        <v>640</v>
      </c>
      <c r="F48" s="315">
        <v>12</v>
      </c>
      <c r="G48" s="315">
        <v>82</v>
      </c>
      <c r="H48" s="317">
        <v>3.8</v>
      </c>
      <c r="I48" s="317">
        <v>22</v>
      </c>
      <c r="J48" s="317">
        <v>22</v>
      </c>
      <c r="K48" s="138" t="s">
        <v>334</v>
      </c>
    </row>
    <row r="49" ht="16.5">
      <c r="A49" s="10" t="s">
        <v>649</v>
      </c>
    </row>
    <row r="50" ht="16.5">
      <c r="A50" s="10" t="s">
        <v>650</v>
      </c>
    </row>
    <row r="51" ht="16.5">
      <c r="A51" s="36"/>
    </row>
    <row r="52" spans="1:8" ht="16.5">
      <c r="A52" s="36"/>
      <c r="H52" s="273">
        <f>SUM(H32:H48)</f>
        <v>135.60000000000002</v>
      </c>
    </row>
    <row r="53" ht="16.5">
      <c r="A53" s="36"/>
    </row>
  </sheetData>
  <mergeCells count="16">
    <mergeCell ref="C29:H30"/>
    <mergeCell ref="K29:K30"/>
    <mergeCell ref="K23:K24"/>
    <mergeCell ref="C23:H24"/>
    <mergeCell ref="C25:H26"/>
    <mergeCell ref="K25:K26"/>
    <mergeCell ref="C27:H28"/>
    <mergeCell ref="K27:K28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1">
      <selection activeCell="A1" sqref="A1"/>
    </sheetView>
  </sheetViews>
  <sheetFormatPr defaultColWidth="9.00390625" defaultRowHeight="15.75"/>
  <cols>
    <col min="1" max="1" width="13.125" style="10" customWidth="1"/>
    <col min="2" max="2" width="6.125" style="10" customWidth="1"/>
    <col min="3" max="3" width="8.00390625" style="6" customWidth="1"/>
    <col min="4" max="4" width="7.00390625" style="6" customWidth="1"/>
    <col min="5" max="5" width="12.75390625" style="6" customWidth="1"/>
    <col min="6" max="6" width="8.75390625" style="5" customWidth="1"/>
    <col min="7" max="7" width="9.625" style="5" customWidth="1"/>
    <col min="8" max="8" width="10.375" style="5" customWidth="1"/>
    <col min="9" max="9" width="8.75390625" style="5" customWidth="1"/>
    <col min="10" max="10" width="11.625" style="5" customWidth="1"/>
    <col min="11" max="11" width="29.125" style="6" customWidth="1"/>
    <col min="12" max="16384" width="9.00390625" style="6" customWidth="1"/>
  </cols>
  <sheetData>
    <row r="1" spans="1:11" s="18" customFormat="1" ht="27.75">
      <c r="A1" s="1" t="s">
        <v>592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392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471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495</v>
      </c>
      <c r="B15" s="31">
        <v>7</v>
      </c>
      <c r="C15" s="558" t="s">
        <v>363</v>
      </c>
      <c r="D15" s="597"/>
      <c r="E15" s="597"/>
      <c r="F15" s="597"/>
      <c r="G15" s="597"/>
      <c r="H15" s="598"/>
      <c r="I15" s="249" t="s">
        <v>395</v>
      </c>
      <c r="J15" s="323">
        <v>52.7</v>
      </c>
      <c r="K15" s="558" t="s">
        <v>363</v>
      </c>
    </row>
    <row r="16" spans="1:11" ht="34.5" customHeight="1" hidden="1">
      <c r="A16" s="13"/>
      <c r="B16" s="31"/>
      <c r="C16" s="527"/>
      <c r="D16" s="597"/>
      <c r="E16" s="597"/>
      <c r="F16" s="597"/>
      <c r="G16" s="597"/>
      <c r="H16" s="598"/>
      <c r="I16" s="34"/>
      <c r="J16" s="323"/>
      <c r="K16" s="558"/>
    </row>
    <row r="17" spans="1:11" ht="15" customHeight="1" hidden="1">
      <c r="A17" s="13" t="s">
        <v>496</v>
      </c>
      <c r="B17" s="31">
        <v>7</v>
      </c>
      <c r="C17" s="558" t="s">
        <v>363</v>
      </c>
      <c r="D17" s="597"/>
      <c r="E17" s="597"/>
      <c r="F17" s="597"/>
      <c r="G17" s="597"/>
      <c r="H17" s="598"/>
      <c r="I17" s="323">
        <v>36.07</v>
      </c>
      <c r="J17" s="323">
        <v>58.7</v>
      </c>
      <c r="K17" s="558" t="s">
        <v>363</v>
      </c>
    </row>
    <row r="18" spans="1:11" ht="34.5" customHeight="1" hidden="1">
      <c r="A18" s="13"/>
      <c r="B18" s="31"/>
      <c r="C18" s="527"/>
      <c r="D18" s="597"/>
      <c r="E18" s="597"/>
      <c r="F18" s="597"/>
      <c r="G18" s="597"/>
      <c r="H18" s="598"/>
      <c r="I18" s="34"/>
      <c r="J18" s="34"/>
      <c r="K18" s="558"/>
    </row>
    <row r="19" spans="1:11" ht="15" customHeight="1" hidden="1">
      <c r="A19" s="13" t="s">
        <v>497</v>
      </c>
      <c r="B19" s="31">
        <v>7</v>
      </c>
      <c r="C19" s="558" t="s">
        <v>363</v>
      </c>
      <c r="D19" s="597"/>
      <c r="E19" s="597"/>
      <c r="F19" s="597"/>
      <c r="G19" s="597"/>
      <c r="H19" s="598"/>
      <c r="I19" s="323">
        <v>36.07</v>
      </c>
      <c r="J19" s="323">
        <v>58.7</v>
      </c>
      <c r="K19" s="558" t="s">
        <v>363</v>
      </c>
    </row>
    <row r="20" spans="1:11" ht="34.5" customHeight="1" hidden="1">
      <c r="A20" s="13"/>
      <c r="B20" s="31"/>
      <c r="C20" s="527"/>
      <c r="D20" s="597"/>
      <c r="E20" s="597"/>
      <c r="F20" s="597"/>
      <c r="G20" s="597"/>
      <c r="H20" s="598"/>
      <c r="I20" s="34"/>
      <c r="J20" s="34"/>
      <c r="K20" s="558"/>
    </row>
    <row r="21" spans="1:11" ht="15" customHeight="1">
      <c r="A21" s="13" t="s">
        <v>498</v>
      </c>
      <c r="B21" s="31">
        <v>7</v>
      </c>
      <c r="C21" s="558" t="s">
        <v>363</v>
      </c>
      <c r="D21" s="597"/>
      <c r="E21" s="597"/>
      <c r="F21" s="597"/>
      <c r="G21" s="597"/>
      <c r="H21" s="598"/>
      <c r="I21" s="323">
        <v>36.07</v>
      </c>
      <c r="J21" s="323">
        <v>58.7</v>
      </c>
      <c r="K21" s="558" t="s">
        <v>363</v>
      </c>
    </row>
    <row r="22" spans="1:11" ht="34.5" customHeight="1">
      <c r="A22" s="13"/>
      <c r="B22" s="31"/>
      <c r="C22" s="527"/>
      <c r="D22" s="597"/>
      <c r="E22" s="597"/>
      <c r="F22" s="597"/>
      <c r="G22" s="597"/>
      <c r="H22" s="598"/>
      <c r="I22" s="34"/>
      <c r="J22" s="34"/>
      <c r="K22" s="558"/>
    </row>
    <row r="23" spans="1:11" ht="15" customHeight="1">
      <c r="A23" s="13" t="s">
        <v>499</v>
      </c>
      <c r="B23" s="31">
        <v>7</v>
      </c>
      <c r="C23" s="558" t="s">
        <v>363</v>
      </c>
      <c r="D23" s="597"/>
      <c r="E23" s="597"/>
      <c r="F23" s="597"/>
      <c r="G23" s="597"/>
      <c r="H23" s="598"/>
      <c r="I23" s="276">
        <v>36.07</v>
      </c>
      <c r="J23" s="276">
        <v>58.7</v>
      </c>
      <c r="K23" s="558" t="s">
        <v>363</v>
      </c>
    </row>
    <row r="24" spans="1:11" ht="34.5" customHeight="1">
      <c r="A24" s="13"/>
      <c r="B24" s="31"/>
      <c r="C24" s="527"/>
      <c r="D24" s="597"/>
      <c r="E24" s="597"/>
      <c r="F24" s="597"/>
      <c r="G24" s="597"/>
      <c r="H24" s="598"/>
      <c r="I24" s="34"/>
      <c r="J24" s="34"/>
      <c r="K24" s="558"/>
    </row>
    <row r="25" spans="1:11" ht="15" customHeight="1">
      <c r="A25" s="13" t="s">
        <v>532</v>
      </c>
      <c r="B25" s="31">
        <v>7</v>
      </c>
      <c r="C25" s="558" t="s">
        <v>363</v>
      </c>
      <c r="D25" s="597"/>
      <c r="E25" s="597"/>
      <c r="F25" s="597"/>
      <c r="G25" s="597"/>
      <c r="H25" s="598"/>
      <c r="I25" s="276">
        <v>36.07</v>
      </c>
      <c r="J25" s="276">
        <v>64</v>
      </c>
      <c r="K25" s="558" t="s">
        <v>363</v>
      </c>
    </row>
    <row r="26" spans="1:11" ht="34.5" customHeight="1">
      <c r="A26" s="13"/>
      <c r="B26" s="31"/>
      <c r="C26" s="527"/>
      <c r="D26" s="597"/>
      <c r="E26" s="597"/>
      <c r="F26" s="597"/>
      <c r="G26" s="597"/>
      <c r="H26" s="598"/>
      <c r="I26" s="34"/>
      <c r="J26" s="34"/>
      <c r="K26" s="558"/>
    </row>
    <row r="27" spans="1:11" ht="15" customHeight="1">
      <c r="A27" s="13" t="s">
        <v>567</v>
      </c>
      <c r="B27" s="31">
        <v>7</v>
      </c>
      <c r="C27" s="558" t="s">
        <v>363</v>
      </c>
      <c r="D27" s="597"/>
      <c r="E27" s="597"/>
      <c r="F27" s="597"/>
      <c r="G27" s="597"/>
      <c r="H27" s="598"/>
      <c r="I27" s="276">
        <v>56</v>
      </c>
      <c r="J27" s="276">
        <v>71</v>
      </c>
      <c r="K27" s="558" t="s">
        <v>363</v>
      </c>
    </row>
    <row r="28" spans="1:11" ht="34.5" customHeight="1">
      <c r="A28" s="13"/>
      <c r="B28" s="31"/>
      <c r="C28" s="527"/>
      <c r="D28" s="597"/>
      <c r="E28" s="597"/>
      <c r="F28" s="597"/>
      <c r="G28" s="597"/>
      <c r="H28" s="598"/>
      <c r="I28" s="34"/>
      <c r="J28" s="34"/>
      <c r="K28" s="558"/>
    </row>
    <row r="29" spans="1:11" ht="15" customHeight="1">
      <c r="A29" s="13" t="s">
        <v>595</v>
      </c>
      <c r="B29" s="31">
        <v>7</v>
      </c>
      <c r="C29" s="558" t="s">
        <v>363</v>
      </c>
      <c r="D29" s="597"/>
      <c r="E29" s="597"/>
      <c r="F29" s="597"/>
      <c r="G29" s="597"/>
      <c r="H29" s="598"/>
      <c r="I29" s="276">
        <v>55</v>
      </c>
      <c r="J29" s="276">
        <f>SUM(J31:J38)</f>
        <v>55.7</v>
      </c>
      <c r="K29" s="558" t="s">
        <v>363</v>
      </c>
    </row>
    <row r="30" spans="1:11" ht="34.5" customHeight="1">
      <c r="A30" s="13"/>
      <c r="B30" s="31"/>
      <c r="C30" s="527"/>
      <c r="D30" s="597"/>
      <c r="E30" s="597"/>
      <c r="F30" s="597"/>
      <c r="G30" s="597"/>
      <c r="H30" s="598"/>
      <c r="I30" s="34"/>
      <c r="J30" s="34"/>
      <c r="K30" s="558"/>
    </row>
    <row r="31" spans="1:11" ht="15" customHeight="1">
      <c r="A31" s="36"/>
      <c r="B31" s="37"/>
      <c r="C31" s="10"/>
      <c r="D31" s="38"/>
      <c r="E31" s="38"/>
      <c r="F31" s="35"/>
      <c r="G31" s="35"/>
      <c r="H31" s="34"/>
      <c r="I31" s="34"/>
      <c r="J31" s="34"/>
      <c r="K31" s="38"/>
    </row>
    <row r="32" spans="1:11" ht="16.5" customHeight="1">
      <c r="A32" s="134" t="s">
        <v>371</v>
      </c>
      <c r="B32" s="40">
        <v>88</v>
      </c>
      <c r="C32" s="31" t="s">
        <v>84</v>
      </c>
      <c r="D32" s="22" t="s">
        <v>364</v>
      </c>
      <c r="E32" s="139" t="s">
        <v>596</v>
      </c>
      <c r="F32" s="274">
        <v>18.5</v>
      </c>
      <c r="G32" s="274">
        <v>105.5</v>
      </c>
      <c r="H32" s="276">
        <v>2</v>
      </c>
      <c r="I32" s="276">
        <v>14</v>
      </c>
      <c r="J32" s="276">
        <v>14</v>
      </c>
      <c r="K32" s="25" t="s">
        <v>365</v>
      </c>
    </row>
    <row r="33" spans="1:11" ht="16.5" customHeight="1">
      <c r="A33" s="134" t="s">
        <v>370</v>
      </c>
      <c r="B33" s="40">
        <v>73</v>
      </c>
      <c r="C33" s="31" t="s">
        <v>84</v>
      </c>
      <c r="D33" s="22" t="s">
        <v>366</v>
      </c>
      <c r="E33" s="139" t="s">
        <v>596</v>
      </c>
      <c r="F33" s="274">
        <v>18.9</v>
      </c>
      <c r="G33" s="274">
        <v>111.8</v>
      </c>
      <c r="H33" s="276">
        <v>1</v>
      </c>
      <c r="I33" s="276">
        <v>9</v>
      </c>
      <c r="J33" s="276">
        <v>8.7</v>
      </c>
      <c r="K33" s="25" t="s">
        <v>365</v>
      </c>
    </row>
    <row r="34" spans="1:11" ht="16.5" customHeight="1">
      <c r="A34" s="134" t="s">
        <v>369</v>
      </c>
      <c r="B34" s="40">
        <v>73</v>
      </c>
      <c r="C34" s="31" t="s">
        <v>84</v>
      </c>
      <c r="D34" s="22" t="s">
        <v>367</v>
      </c>
      <c r="E34" s="139" t="s">
        <v>596</v>
      </c>
      <c r="F34" s="274">
        <v>19</v>
      </c>
      <c r="G34" s="274">
        <v>94</v>
      </c>
      <c r="H34" s="276">
        <v>1</v>
      </c>
      <c r="I34" s="276">
        <v>5</v>
      </c>
      <c r="J34" s="276">
        <v>5</v>
      </c>
      <c r="K34" s="25" t="s">
        <v>365</v>
      </c>
    </row>
    <row r="35" spans="1:11" ht="16.5" customHeight="1">
      <c r="A35" s="134" t="s">
        <v>368</v>
      </c>
      <c r="B35" s="40">
        <v>77</v>
      </c>
      <c r="C35" s="31" t="s">
        <v>84</v>
      </c>
      <c r="D35" s="22" t="s">
        <v>367</v>
      </c>
      <c r="E35" s="139" t="s">
        <v>596</v>
      </c>
      <c r="F35" s="274">
        <v>12.4</v>
      </c>
      <c r="G35" s="274">
        <v>53</v>
      </c>
      <c r="H35" s="276">
        <v>0.1</v>
      </c>
      <c r="I35" s="276">
        <v>1</v>
      </c>
      <c r="J35" s="276">
        <v>1</v>
      </c>
      <c r="K35" s="25" t="s">
        <v>365</v>
      </c>
    </row>
    <row r="36" spans="1:11" ht="16.5" customHeight="1">
      <c r="A36" s="134" t="s">
        <v>373</v>
      </c>
      <c r="B36" s="40">
        <v>73</v>
      </c>
      <c r="C36" s="31" t="s">
        <v>84</v>
      </c>
      <c r="D36" s="22" t="s">
        <v>469</v>
      </c>
      <c r="E36" s="139" t="s">
        <v>596</v>
      </c>
      <c r="F36" s="274">
        <v>19.2</v>
      </c>
      <c r="G36" s="274">
        <v>100</v>
      </c>
      <c r="H36" s="276">
        <v>1</v>
      </c>
      <c r="I36" s="276">
        <v>4</v>
      </c>
      <c r="J36" s="276">
        <v>4</v>
      </c>
      <c r="K36" s="25" t="s">
        <v>365</v>
      </c>
    </row>
    <row r="37" spans="1:11" ht="16.5" customHeight="1">
      <c r="A37" s="134" t="s">
        <v>374</v>
      </c>
      <c r="B37" s="40">
        <v>76</v>
      </c>
      <c r="C37" s="31" t="s">
        <v>84</v>
      </c>
      <c r="D37" s="22" t="s">
        <v>367</v>
      </c>
      <c r="E37" s="139" t="s">
        <v>596</v>
      </c>
      <c r="F37" s="274">
        <v>12.5</v>
      </c>
      <c r="G37" s="274">
        <v>80.9</v>
      </c>
      <c r="H37" s="276">
        <v>0.7</v>
      </c>
      <c r="I37" s="276">
        <v>4</v>
      </c>
      <c r="J37" s="276">
        <v>4</v>
      </c>
      <c r="K37" s="25" t="s">
        <v>365</v>
      </c>
    </row>
    <row r="38" spans="1:11" ht="16.5" customHeight="1">
      <c r="A38" s="135" t="s">
        <v>372</v>
      </c>
      <c r="B38" s="42">
        <v>69</v>
      </c>
      <c r="C38" s="151" t="s">
        <v>84</v>
      </c>
      <c r="D38" s="43" t="s">
        <v>470</v>
      </c>
      <c r="E38" s="168" t="s">
        <v>596</v>
      </c>
      <c r="F38" s="301">
        <v>16</v>
      </c>
      <c r="G38" s="301">
        <v>122</v>
      </c>
      <c r="H38" s="305">
        <v>2.6</v>
      </c>
      <c r="I38" s="305">
        <v>19</v>
      </c>
      <c r="J38" s="305">
        <v>19</v>
      </c>
      <c r="K38" s="71" t="s">
        <v>365</v>
      </c>
    </row>
    <row r="39" spans="1:10" ht="16.5">
      <c r="A39" s="10" t="s">
        <v>561</v>
      </c>
      <c r="E39" s="5"/>
      <c r="J39" s="6"/>
    </row>
    <row r="40" spans="1:8" ht="16.5">
      <c r="A40" s="39"/>
      <c r="H40" s="273">
        <f>SUM(H32:H38)</f>
        <v>8.4</v>
      </c>
    </row>
    <row r="41" ht="16.5">
      <c r="A41" s="39"/>
    </row>
    <row r="42" ht="16.5">
      <c r="A42" s="36"/>
    </row>
    <row r="43" ht="16.5">
      <c r="A43" s="36"/>
    </row>
    <row r="44" ht="16.5">
      <c r="A44" s="36"/>
    </row>
  </sheetData>
  <mergeCells count="16">
    <mergeCell ref="C29:H30"/>
    <mergeCell ref="K29:K30"/>
    <mergeCell ref="K23:K24"/>
    <mergeCell ref="C23:H24"/>
    <mergeCell ref="C25:H26"/>
    <mergeCell ref="K25:K26"/>
    <mergeCell ref="C27:H28"/>
    <mergeCell ref="K27:K28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19" sqref="I19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1.25390625" style="6" customWidth="1"/>
    <col min="12" max="16384" width="9.00390625" style="6" customWidth="1"/>
  </cols>
  <sheetData>
    <row r="1" spans="1:11" s="18" customFormat="1" ht="45" customHeight="1">
      <c r="A1" s="453" t="s">
        <v>572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19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7.25" customHeight="1" hidden="1">
      <c r="A5" s="13" t="s">
        <v>100</v>
      </c>
      <c r="C5" s="39"/>
      <c r="D5" s="10"/>
      <c r="E5" s="10"/>
      <c r="F5" s="49"/>
      <c r="G5" s="49"/>
      <c r="H5" s="49"/>
      <c r="I5" s="50"/>
      <c r="J5" s="50"/>
      <c r="K5" s="10"/>
    </row>
    <row r="6" spans="1:11" ht="17.25" customHeight="1" hidden="1">
      <c r="A6" s="13" t="s">
        <v>102</v>
      </c>
      <c r="C6" s="39"/>
      <c r="D6" s="10"/>
      <c r="E6" s="10"/>
      <c r="F6" s="49"/>
      <c r="G6" s="49"/>
      <c r="H6" s="49"/>
      <c r="I6" s="50"/>
      <c r="J6" s="50"/>
      <c r="K6" s="10"/>
    </row>
    <row r="7" spans="1:3" ht="17.25" customHeight="1" hidden="1">
      <c r="A7" s="13" t="s">
        <v>7</v>
      </c>
      <c r="C7" s="10"/>
    </row>
    <row r="8" spans="1:3" ht="33" hidden="1">
      <c r="A8" s="13" t="s">
        <v>8</v>
      </c>
      <c r="C8" s="10"/>
    </row>
    <row r="9" spans="1:3" ht="33" hidden="1">
      <c r="A9" s="13" t="s">
        <v>9</v>
      </c>
      <c r="C9" s="10"/>
    </row>
    <row r="10" spans="1:11" ht="33" hidden="1">
      <c r="A10" s="130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33" hidden="1">
      <c r="A11" s="130" t="s">
        <v>94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6.5" hidden="1">
      <c r="A12" s="130" t="s">
        <v>95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6.5" hidden="1">
      <c r="A13" s="130" t="s">
        <v>97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6.5" hidden="1">
      <c r="A14" s="130" t="s">
        <v>128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hidden="1">
      <c r="A15" s="130" t="s">
        <v>495</v>
      </c>
      <c r="B15" s="40">
        <v>1</v>
      </c>
      <c r="C15" s="544" t="s">
        <v>413</v>
      </c>
      <c r="D15" s="545"/>
      <c r="E15" s="545"/>
      <c r="F15" s="545"/>
      <c r="G15" s="545"/>
      <c r="H15" s="546"/>
      <c r="I15" s="216" t="s">
        <v>394</v>
      </c>
      <c r="J15" s="216" t="s">
        <v>394</v>
      </c>
      <c r="K15" s="23" t="s">
        <v>237</v>
      </c>
    </row>
    <row r="16" spans="1:11" ht="16.5" hidden="1">
      <c r="A16" s="130" t="s">
        <v>491</v>
      </c>
      <c r="B16" s="40">
        <v>1</v>
      </c>
      <c r="C16" s="544" t="s">
        <v>413</v>
      </c>
      <c r="D16" s="545"/>
      <c r="E16" s="545"/>
      <c r="F16" s="545"/>
      <c r="G16" s="545"/>
      <c r="H16" s="546"/>
      <c r="I16" s="216" t="s">
        <v>394</v>
      </c>
      <c r="J16" s="216" t="s">
        <v>394</v>
      </c>
      <c r="K16" s="23" t="s">
        <v>237</v>
      </c>
    </row>
    <row r="17" spans="1:11" ht="16.5" hidden="1">
      <c r="A17" s="130" t="s">
        <v>492</v>
      </c>
      <c r="B17" s="40">
        <v>1</v>
      </c>
      <c r="C17" s="544" t="s">
        <v>413</v>
      </c>
      <c r="D17" s="545"/>
      <c r="E17" s="545"/>
      <c r="F17" s="545"/>
      <c r="G17" s="545"/>
      <c r="H17" s="546"/>
      <c r="I17" s="216" t="s">
        <v>394</v>
      </c>
      <c r="J17" s="216" t="s">
        <v>394</v>
      </c>
      <c r="K17" s="23" t="s">
        <v>237</v>
      </c>
    </row>
    <row r="18" spans="1:11" ht="16.5">
      <c r="A18" s="130" t="s">
        <v>493</v>
      </c>
      <c r="B18" s="40">
        <v>1</v>
      </c>
      <c r="C18" s="544" t="s">
        <v>413</v>
      </c>
      <c r="D18" s="545"/>
      <c r="E18" s="545"/>
      <c r="F18" s="545"/>
      <c r="G18" s="545"/>
      <c r="H18" s="546"/>
      <c r="I18" s="216" t="s">
        <v>394</v>
      </c>
      <c r="J18" s="216" t="s">
        <v>394</v>
      </c>
      <c r="K18" s="23" t="s">
        <v>237</v>
      </c>
    </row>
    <row r="19" spans="1:11" ht="16.5">
      <c r="A19" s="130" t="s">
        <v>494</v>
      </c>
      <c r="B19" s="40">
        <v>1</v>
      </c>
      <c r="C19" s="544" t="s">
        <v>413</v>
      </c>
      <c r="D19" s="545"/>
      <c r="E19" s="545"/>
      <c r="F19" s="545"/>
      <c r="G19" s="545"/>
      <c r="H19" s="546"/>
      <c r="I19" s="216" t="s">
        <v>394</v>
      </c>
      <c r="J19" s="216" t="s">
        <v>394</v>
      </c>
      <c r="K19" s="23" t="s">
        <v>237</v>
      </c>
    </row>
    <row r="20" spans="1:11" ht="16.5">
      <c r="A20" s="130" t="s">
        <v>565</v>
      </c>
      <c r="B20" s="40">
        <v>2</v>
      </c>
      <c r="C20" s="544" t="s">
        <v>557</v>
      </c>
      <c r="D20" s="545"/>
      <c r="E20" s="545"/>
      <c r="F20" s="545"/>
      <c r="G20" s="545"/>
      <c r="H20" s="546"/>
      <c r="I20" s="216" t="s">
        <v>394</v>
      </c>
      <c r="J20" s="216" t="s">
        <v>394</v>
      </c>
      <c r="K20" s="457" t="s">
        <v>558</v>
      </c>
    </row>
    <row r="21" spans="1:11" ht="16.5">
      <c r="A21" s="130" t="s">
        <v>566</v>
      </c>
      <c r="B21" s="40">
        <v>2</v>
      </c>
      <c r="C21" s="544" t="s">
        <v>557</v>
      </c>
      <c r="D21" s="545"/>
      <c r="E21" s="545"/>
      <c r="F21" s="545"/>
      <c r="G21" s="545"/>
      <c r="H21" s="546"/>
      <c r="I21" s="216" t="s">
        <v>394</v>
      </c>
      <c r="J21" s="216" t="s">
        <v>394</v>
      </c>
      <c r="K21" s="457" t="s">
        <v>558</v>
      </c>
    </row>
    <row r="22" spans="1:11" ht="16.5">
      <c r="A22" s="130" t="s">
        <v>594</v>
      </c>
      <c r="B22" s="40">
        <v>2</v>
      </c>
      <c r="C22" s="544" t="s">
        <v>557</v>
      </c>
      <c r="D22" s="545"/>
      <c r="E22" s="545"/>
      <c r="F22" s="545"/>
      <c r="G22" s="545"/>
      <c r="H22" s="546"/>
      <c r="I22" s="216" t="s">
        <v>394</v>
      </c>
      <c r="J22" s="216" t="s">
        <v>394</v>
      </c>
      <c r="K22" s="457" t="s">
        <v>558</v>
      </c>
    </row>
    <row r="23" spans="1:11" ht="9.75" customHeight="1">
      <c r="A23" s="130"/>
      <c r="B23" s="40"/>
      <c r="C23" s="164"/>
      <c r="D23" s="439"/>
      <c r="E23" s="439"/>
      <c r="F23" s="439"/>
      <c r="G23" s="439"/>
      <c r="H23" s="439"/>
      <c r="I23" s="216"/>
      <c r="J23" s="216"/>
      <c r="K23" s="23"/>
    </row>
    <row r="24" spans="1:11" ht="16.5">
      <c r="A24" s="140" t="s">
        <v>600</v>
      </c>
      <c r="B24" s="40">
        <v>94</v>
      </c>
      <c r="C24" s="359" t="s">
        <v>601</v>
      </c>
      <c r="D24" s="359" t="s">
        <v>602</v>
      </c>
      <c r="E24" s="359" t="s">
        <v>537</v>
      </c>
      <c r="F24" s="360">
        <v>1.5</v>
      </c>
      <c r="G24" s="360">
        <v>172</v>
      </c>
      <c r="H24" s="60">
        <v>0</v>
      </c>
      <c r="I24" s="60">
        <v>0</v>
      </c>
      <c r="J24" s="60">
        <v>0</v>
      </c>
      <c r="K24" s="38" t="s">
        <v>158</v>
      </c>
    </row>
    <row r="25" spans="1:11" ht="16.5" customHeight="1">
      <c r="A25" s="26" t="s">
        <v>559</v>
      </c>
      <c r="B25" s="42">
        <v>86</v>
      </c>
      <c r="C25" s="43" t="s">
        <v>170</v>
      </c>
      <c r="D25" s="43" t="s">
        <v>171</v>
      </c>
      <c r="E25" s="43" t="s">
        <v>169</v>
      </c>
      <c r="F25" s="272">
        <v>5</v>
      </c>
      <c r="G25" s="272">
        <v>76</v>
      </c>
      <c r="H25" s="218" t="s">
        <v>395</v>
      </c>
      <c r="I25" s="218" t="s">
        <v>394</v>
      </c>
      <c r="J25" s="219" t="s">
        <v>394</v>
      </c>
      <c r="K25" s="71" t="s">
        <v>538</v>
      </c>
    </row>
    <row r="26" ht="16.5">
      <c r="A26" s="10" t="s">
        <v>561</v>
      </c>
    </row>
    <row r="27" ht="16.5">
      <c r="A27" s="39"/>
    </row>
    <row r="28" ht="16.5">
      <c r="A28" s="36"/>
    </row>
    <row r="29" ht="16.5">
      <c r="A29" s="36"/>
    </row>
    <row r="30" ht="16.5">
      <c r="A30" s="36"/>
    </row>
  </sheetData>
  <mergeCells count="8">
    <mergeCell ref="C22:H22"/>
    <mergeCell ref="C19:H19"/>
    <mergeCell ref="C15:H15"/>
    <mergeCell ref="C16:H16"/>
    <mergeCell ref="C17:H17"/>
    <mergeCell ref="C18:H18"/>
    <mergeCell ref="C20:H20"/>
    <mergeCell ref="C21:H21"/>
  </mergeCells>
  <printOptions/>
  <pageMargins left="0.9055118110236221" right="0.2755905511811024" top="0.629921259842519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573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7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103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2.75" customHeight="1" hidden="1">
      <c r="A5" s="85" t="s">
        <v>104</v>
      </c>
      <c r="B5" s="31">
        <v>2</v>
      </c>
      <c r="C5" s="51" t="s">
        <v>105</v>
      </c>
      <c r="D5" s="52"/>
      <c r="E5" s="52"/>
      <c r="F5" s="97">
        <v>215</v>
      </c>
      <c r="G5" s="97">
        <v>520</v>
      </c>
      <c r="H5" s="86">
        <v>831.6</v>
      </c>
      <c r="I5" s="86">
        <v>248.07</v>
      </c>
      <c r="J5" s="86">
        <v>321.52</v>
      </c>
      <c r="K5" s="54" t="s">
        <v>105</v>
      </c>
    </row>
    <row r="6" spans="1:11" ht="12.75" customHeight="1" hidden="1">
      <c r="A6" s="85" t="s">
        <v>106</v>
      </c>
      <c r="B6" s="31">
        <v>2</v>
      </c>
      <c r="C6" s="51" t="s">
        <v>105</v>
      </c>
      <c r="D6" s="52"/>
      <c r="E6" s="52"/>
      <c r="F6" s="97">
        <v>215</v>
      </c>
      <c r="G6" s="97">
        <v>520</v>
      </c>
      <c r="H6" s="86">
        <v>831.6</v>
      </c>
      <c r="I6" s="86">
        <v>272.38</v>
      </c>
      <c r="J6" s="86">
        <v>321.52</v>
      </c>
      <c r="K6" s="52" t="s">
        <v>105</v>
      </c>
    </row>
    <row r="7" spans="1:11" ht="12.75" customHeight="1" hidden="1">
      <c r="A7" s="85" t="s">
        <v>7</v>
      </c>
      <c r="B7" s="31">
        <v>2</v>
      </c>
      <c r="C7" s="51" t="s">
        <v>105</v>
      </c>
      <c r="D7" s="52"/>
      <c r="E7" s="52"/>
      <c r="F7" s="97">
        <v>215</v>
      </c>
      <c r="G7" s="97">
        <v>520</v>
      </c>
      <c r="H7" s="86">
        <v>831.6</v>
      </c>
      <c r="I7" s="86">
        <v>272.38</v>
      </c>
      <c r="J7" s="86">
        <v>321.52</v>
      </c>
      <c r="K7" s="52" t="s">
        <v>105</v>
      </c>
    </row>
    <row r="8" spans="1:11" ht="12.75" customHeight="1" hidden="1">
      <c r="A8" s="85" t="s">
        <v>8</v>
      </c>
      <c r="B8" s="31">
        <v>2</v>
      </c>
      <c r="C8" s="51" t="s">
        <v>105</v>
      </c>
      <c r="D8" s="52"/>
      <c r="E8" s="52"/>
      <c r="F8" s="97">
        <v>215</v>
      </c>
      <c r="G8" s="97">
        <v>520</v>
      </c>
      <c r="H8" s="86">
        <v>831.6</v>
      </c>
      <c r="I8" s="86">
        <v>250.43</v>
      </c>
      <c r="J8" s="86">
        <v>321.52</v>
      </c>
      <c r="K8" s="52" t="s">
        <v>105</v>
      </c>
    </row>
    <row r="9" spans="1:11" ht="15" customHeight="1" hidden="1">
      <c r="A9" s="85" t="s">
        <v>9</v>
      </c>
      <c r="B9" s="31">
        <v>2</v>
      </c>
      <c r="C9" s="54" t="s">
        <v>143</v>
      </c>
      <c r="D9" s="122"/>
      <c r="E9" s="123"/>
      <c r="F9" s="120"/>
      <c r="G9" s="121"/>
      <c r="H9" s="86">
        <v>831.6</v>
      </c>
      <c r="I9" s="86">
        <v>251.48</v>
      </c>
      <c r="J9" s="86">
        <v>321.52</v>
      </c>
      <c r="K9" s="52" t="s">
        <v>105</v>
      </c>
    </row>
    <row r="10" spans="1:11" ht="15" customHeight="1" hidden="1">
      <c r="A10" s="85" t="s">
        <v>10</v>
      </c>
      <c r="B10" s="31">
        <v>2</v>
      </c>
      <c r="C10" s="538" t="s">
        <v>411</v>
      </c>
      <c r="D10" s="513"/>
      <c r="E10" s="513"/>
      <c r="F10" s="513"/>
      <c r="G10" s="513"/>
      <c r="H10" s="514"/>
      <c r="I10" s="86">
        <v>25148</v>
      </c>
      <c r="J10" s="86">
        <v>32152</v>
      </c>
      <c r="K10" s="231" t="s">
        <v>105</v>
      </c>
    </row>
    <row r="11" spans="1:11" ht="15" customHeight="1" hidden="1">
      <c r="A11" s="85" t="s">
        <v>107</v>
      </c>
      <c r="B11" s="31">
        <v>2</v>
      </c>
      <c r="C11" s="515" t="s">
        <v>411</v>
      </c>
      <c r="D11" s="516"/>
      <c r="E11" s="516"/>
      <c r="F11" s="516"/>
      <c r="G11" s="516"/>
      <c r="H11" s="517"/>
      <c r="I11" s="86">
        <v>251.48</v>
      </c>
      <c r="J11" s="86">
        <v>321.52</v>
      </c>
      <c r="K11" s="231" t="s">
        <v>105</v>
      </c>
    </row>
    <row r="12" spans="1:11" ht="15" customHeight="1" hidden="1">
      <c r="A12" s="85" t="s">
        <v>108</v>
      </c>
      <c r="B12" s="31">
        <v>2</v>
      </c>
      <c r="C12" s="515" t="s">
        <v>411</v>
      </c>
      <c r="D12" s="516"/>
      <c r="E12" s="516"/>
      <c r="F12" s="516"/>
      <c r="G12" s="516"/>
      <c r="H12" s="517"/>
      <c r="I12" s="86">
        <v>24690</v>
      </c>
      <c r="J12" s="86">
        <v>32152</v>
      </c>
      <c r="K12" s="231" t="s">
        <v>105</v>
      </c>
    </row>
    <row r="13" spans="1:11" ht="15" customHeight="1" hidden="1">
      <c r="A13" s="85" t="s">
        <v>109</v>
      </c>
      <c r="B13" s="31">
        <v>2</v>
      </c>
      <c r="C13" s="515" t="s">
        <v>411</v>
      </c>
      <c r="D13" s="516"/>
      <c r="E13" s="516"/>
      <c r="F13" s="516"/>
      <c r="G13" s="516"/>
      <c r="H13" s="517"/>
      <c r="I13" s="321">
        <v>24690</v>
      </c>
      <c r="J13" s="321">
        <v>32152</v>
      </c>
      <c r="K13" s="231" t="s">
        <v>105</v>
      </c>
    </row>
    <row r="14" spans="1:11" ht="15" customHeight="1" hidden="1">
      <c r="A14" s="85" t="s">
        <v>128</v>
      </c>
      <c r="B14" s="31">
        <v>2</v>
      </c>
      <c r="C14" s="515" t="s">
        <v>411</v>
      </c>
      <c r="D14" s="516"/>
      <c r="E14" s="516"/>
      <c r="F14" s="516"/>
      <c r="G14" s="516"/>
      <c r="H14" s="517"/>
      <c r="I14" s="321">
        <v>26428</v>
      </c>
      <c r="J14" s="321">
        <v>32152</v>
      </c>
      <c r="K14" s="231" t="s">
        <v>105</v>
      </c>
    </row>
    <row r="15" spans="1:11" ht="15" customHeight="1" hidden="1">
      <c r="A15" s="13" t="s">
        <v>510</v>
      </c>
      <c r="B15" s="31">
        <v>4</v>
      </c>
      <c r="C15" s="518" t="s">
        <v>412</v>
      </c>
      <c r="D15" s="519"/>
      <c r="E15" s="519"/>
      <c r="F15" s="519"/>
      <c r="G15" s="519"/>
      <c r="H15" s="546"/>
      <c r="I15" s="321">
        <v>23438.8</v>
      </c>
      <c r="J15" s="321">
        <v>26552.7</v>
      </c>
      <c r="K15" s="558" t="s">
        <v>274</v>
      </c>
    </row>
    <row r="16" spans="1:11" ht="16.5" customHeight="1" hidden="1">
      <c r="A16" s="13"/>
      <c r="B16" s="31"/>
      <c r="C16" s="105"/>
      <c r="D16" s="245"/>
      <c r="E16" s="245"/>
      <c r="F16" s="245"/>
      <c r="G16" s="245"/>
      <c r="H16" s="244"/>
      <c r="I16" s="321"/>
      <c r="J16" s="321"/>
      <c r="K16" s="540"/>
    </row>
    <row r="17" spans="1:11" ht="15" customHeight="1" hidden="1">
      <c r="A17" s="13" t="s">
        <v>500</v>
      </c>
      <c r="B17" s="31">
        <v>3</v>
      </c>
      <c r="C17" s="518" t="s">
        <v>423</v>
      </c>
      <c r="D17" s="519"/>
      <c r="E17" s="519"/>
      <c r="F17" s="519"/>
      <c r="G17" s="519"/>
      <c r="H17" s="546"/>
      <c r="I17" s="321">
        <v>23480</v>
      </c>
      <c r="J17" s="321">
        <v>27465</v>
      </c>
      <c r="K17" s="558" t="s">
        <v>425</v>
      </c>
    </row>
    <row r="18" spans="1:11" ht="16.5" customHeight="1" hidden="1">
      <c r="A18" s="13"/>
      <c r="B18" s="31"/>
      <c r="C18" s="105"/>
      <c r="D18" s="245"/>
      <c r="E18" s="245"/>
      <c r="F18" s="245"/>
      <c r="G18" s="245"/>
      <c r="H18" s="244"/>
      <c r="I18" s="321"/>
      <c r="J18" s="321"/>
      <c r="K18" s="540"/>
    </row>
    <row r="19" spans="1:11" ht="15" customHeight="1" hidden="1">
      <c r="A19" s="130" t="s">
        <v>501</v>
      </c>
      <c r="B19" s="31">
        <v>3</v>
      </c>
      <c r="C19" s="518" t="s">
        <v>423</v>
      </c>
      <c r="D19" s="519"/>
      <c r="E19" s="519"/>
      <c r="F19" s="519"/>
      <c r="G19" s="519"/>
      <c r="H19" s="546"/>
      <c r="I19" s="321">
        <v>23674</v>
      </c>
      <c r="J19" s="321">
        <v>27465</v>
      </c>
      <c r="K19" s="558" t="s">
        <v>425</v>
      </c>
    </row>
    <row r="20" spans="1:11" ht="16.5" customHeight="1" hidden="1">
      <c r="A20" s="13"/>
      <c r="B20" s="31"/>
      <c r="C20" s="105"/>
      <c r="D20" s="245"/>
      <c r="E20" s="245"/>
      <c r="F20" s="245"/>
      <c r="G20" s="245"/>
      <c r="H20" s="244"/>
      <c r="I20" s="321"/>
      <c r="J20" s="321"/>
      <c r="K20" s="540"/>
    </row>
    <row r="21" spans="1:11" ht="16.5" customHeight="1">
      <c r="A21" s="130" t="s">
        <v>502</v>
      </c>
      <c r="B21" s="31">
        <v>3</v>
      </c>
      <c r="C21" s="518" t="s">
        <v>423</v>
      </c>
      <c r="D21" s="519"/>
      <c r="E21" s="519"/>
      <c r="F21" s="519"/>
      <c r="G21" s="519"/>
      <c r="H21" s="546"/>
      <c r="I21" s="321">
        <v>24721</v>
      </c>
      <c r="J21" s="321">
        <v>27465</v>
      </c>
      <c r="K21" s="558" t="s">
        <v>425</v>
      </c>
    </row>
    <row r="22" spans="1:11" ht="16.5" customHeight="1">
      <c r="A22" s="13"/>
      <c r="B22" s="31"/>
      <c r="C22" s="105"/>
      <c r="D22" s="245"/>
      <c r="E22" s="245"/>
      <c r="F22" s="245"/>
      <c r="G22" s="245"/>
      <c r="H22" s="244"/>
      <c r="I22" s="321"/>
      <c r="J22" s="321"/>
      <c r="K22" s="540"/>
    </row>
    <row r="23" spans="1:11" ht="15" customHeight="1">
      <c r="A23" s="130" t="s">
        <v>499</v>
      </c>
      <c r="B23" s="31">
        <v>3</v>
      </c>
      <c r="C23" s="518" t="s">
        <v>423</v>
      </c>
      <c r="D23" s="519"/>
      <c r="E23" s="519"/>
      <c r="F23" s="519"/>
      <c r="G23" s="519"/>
      <c r="H23" s="546"/>
      <c r="I23" s="279">
        <v>24721</v>
      </c>
      <c r="J23" s="279">
        <v>27465</v>
      </c>
      <c r="K23" s="558" t="s">
        <v>425</v>
      </c>
    </row>
    <row r="24" spans="1:11" ht="16.5" customHeight="1">
      <c r="A24" s="13"/>
      <c r="B24" s="31"/>
      <c r="C24" s="224"/>
      <c r="D24" s="223"/>
      <c r="E24" s="223"/>
      <c r="F24" s="223"/>
      <c r="G24" s="227"/>
      <c r="H24" s="229"/>
      <c r="I24" s="88"/>
      <c r="J24" s="88"/>
      <c r="K24" s="540"/>
    </row>
    <row r="25" spans="1:11" ht="15" customHeight="1">
      <c r="A25" s="130" t="s">
        <v>542</v>
      </c>
      <c r="B25" s="31">
        <v>3</v>
      </c>
      <c r="C25" s="518" t="s">
        <v>423</v>
      </c>
      <c r="D25" s="519"/>
      <c r="E25" s="519"/>
      <c r="F25" s="519"/>
      <c r="G25" s="519"/>
      <c r="H25" s="546"/>
      <c r="I25" s="279">
        <v>22975</v>
      </c>
      <c r="J25" s="279">
        <v>33199</v>
      </c>
      <c r="K25" s="558" t="s">
        <v>425</v>
      </c>
    </row>
    <row r="26" spans="1:11" ht="16.5" customHeight="1">
      <c r="A26" s="13"/>
      <c r="B26" s="31"/>
      <c r="C26" s="451"/>
      <c r="D26" s="245"/>
      <c r="E26" s="245"/>
      <c r="F26" s="245"/>
      <c r="G26" s="245"/>
      <c r="H26" s="245"/>
      <c r="I26" s="88"/>
      <c r="J26" s="88"/>
      <c r="K26" s="540"/>
    </row>
    <row r="27" spans="1:11" ht="15" customHeight="1">
      <c r="A27" s="130" t="s">
        <v>567</v>
      </c>
      <c r="B27" s="31">
        <v>3</v>
      </c>
      <c r="C27" s="518" t="s">
        <v>423</v>
      </c>
      <c r="D27" s="519"/>
      <c r="E27" s="519"/>
      <c r="F27" s="519"/>
      <c r="G27" s="519"/>
      <c r="H27" s="546"/>
      <c r="I27" s="279">
        <v>23050</v>
      </c>
      <c r="J27" s="279">
        <v>33199</v>
      </c>
      <c r="K27" s="558" t="s">
        <v>425</v>
      </c>
    </row>
    <row r="28" spans="1:11" ht="16.5" customHeight="1">
      <c r="A28" s="13"/>
      <c r="B28" s="31"/>
      <c r="C28" s="451"/>
      <c r="D28" s="245"/>
      <c r="E28" s="245"/>
      <c r="F28" s="245"/>
      <c r="G28" s="245"/>
      <c r="H28" s="245"/>
      <c r="I28" s="88"/>
      <c r="J28" s="88"/>
      <c r="K28" s="540"/>
    </row>
    <row r="29" spans="1:11" ht="15" customHeight="1">
      <c r="A29" s="130" t="s">
        <v>595</v>
      </c>
      <c r="B29" s="31">
        <v>3</v>
      </c>
      <c r="C29" s="518" t="s">
        <v>423</v>
      </c>
      <c r="D29" s="519"/>
      <c r="E29" s="519"/>
      <c r="F29" s="519"/>
      <c r="G29" s="519"/>
      <c r="H29" s="546"/>
      <c r="I29" s="279">
        <f>SUM(I32:I38)</f>
        <v>22837</v>
      </c>
      <c r="J29" s="279">
        <f>SUM(J32:J38)</f>
        <v>33199</v>
      </c>
      <c r="K29" s="558" t="s">
        <v>425</v>
      </c>
    </row>
    <row r="30" spans="1:11" ht="16.5" customHeight="1">
      <c r="A30" s="13"/>
      <c r="B30" s="31"/>
      <c r="C30" s="451"/>
      <c r="D30" s="245"/>
      <c r="E30" s="245"/>
      <c r="F30" s="245"/>
      <c r="G30" s="245"/>
      <c r="H30" s="245"/>
      <c r="I30" s="279"/>
      <c r="J30" s="279"/>
      <c r="K30" s="540"/>
    </row>
    <row r="31" spans="1:11" ht="6" customHeight="1">
      <c r="A31" s="13"/>
      <c r="B31" s="31"/>
      <c r="C31" s="452"/>
      <c r="D31" s="439"/>
      <c r="E31" s="439"/>
      <c r="F31" s="439"/>
      <c r="G31" s="439"/>
      <c r="H31" s="439"/>
      <c r="I31" s="279"/>
      <c r="J31" s="279"/>
      <c r="K31" s="38"/>
    </row>
    <row r="32" spans="1:11" ht="14.25" customHeight="1">
      <c r="A32" s="39" t="s">
        <v>603</v>
      </c>
      <c r="B32" s="55">
        <v>66</v>
      </c>
      <c r="C32" s="56" t="s">
        <v>46</v>
      </c>
      <c r="D32" s="57" t="s">
        <v>47</v>
      </c>
      <c r="E32" s="57" t="s">
        <v>165</v>
      </c>
      <c r="F32" s="274">
        <v>38</v>
      </c>
      <c r="G32" s="274">
        <v>80</v>
      </c>
      <c r="H32" s="274">
        <v>0</v>
      </c>
      <c r="I32" s="276">
        <v>1047</v>
      </c>
      <c r="J32" s="276">
        <v>1047</v>
      </c>
      <c r="K32" s="137" t="s">
        <v>202</v>
      </c>
    </row>
    <row r="33" spans="1:11" ht="14.25" customHeight="1">
      <c r="A33" s="39" t="s">
        <v>257</v>
      </c>
      <c r="B33" s="55">
        <v>72</v>
      </c>
      <c r="C33" s="56" t="s">
        <v>46</v>
      </c>
      <c r="D33" s="57" t="s">
        <v>47</v>
      </c>
      <c r="E33" s="57" t="s">
        <v>43</v>
      </c>
      <c r="F33" s="274">
        <v>82</v>
      </c>
      <c r="G33" s="274">
        <v>160</v>
      </c>
      <c r="H33" s="276">
        <v>12</v>
      </c>
      <c r="I33" s="276">
        <v>7</v>
      </c>
      <c r="J33" s="277">
        <v>1240</v>
      </c>
      <c r="K33" s="25" t="s">
        <v>258</v>
      </c>
    </row>
    <row r="34" spans="1:11" ht="15" customHeight="1">
      <c r="A34" s="560" t="s">
        <v>273</v>
      </c>
      <c r="B34" s="534">
        <v>53</v>
      </c>
      <c r="C34" s="550" t="s">
        <v>46</v>
      </c>
      <c r="D34" s="536" t="s">
        <v>424</v>
      </c>
      <c r="E34" s="550" t="s">
        <v>136</v>
      </c>
      <c r="F34" s="552">
        <v>133.1</v>
      </c>
      <c r="G34" s="552">
        <v>360</v>
      </c>
      <c r="H34" s="554">
        <v>800</v>
      </c>
      <c r="I34" s="556">
        <v>21783</v>
      </c>
      <c r="J34" s="556">
        <v>30912</v>
      </c>
      <c r="K34" s="540" t="s">
        <v>203</v>
      </c>
    </row>
    <row r="35" spans="1:11" ht="33.75" customHeight="1">
      <c r="A35" s="533"/>
      <c r="B35" s="535"/>
      <c r="C35" s="551"/>
      <c r="D35" s="537"/>
      <c r="E35" s="551"/>
      <c r="F35" s="553"/>
      <c r="G35" s="553"/>
      <c r="H35" s="555"/>
      <c r="I35" s="557"/>
      <c r="J35" s="557"/>
      <c r="K35" s="559"/>
    </row>
    <row r="36" spans="1:10" ht="15" customHeight="1">
      <c r="A36" s="10" t="s">
        <v>561</v>
      </c>
      <c r="I36" s="273"/>
      <c r="J36" s="273"/>
    </row>
    <row r="37" ht="16.5">
      <c r="A37" s="89" t="s">
        <v>604</v>
      </c>
    </row>
    <row r="38" spans="1:8" ht="16.5">
      <c r="A38" s="36"/>
      <c r="H38" s="273">
        <f>SUM(H32:H35)</f>
        <v>812</v>
      </c>
    </row>
    <row r="39" ht="16.5">
      <c r="A39" s="36"/>
    </row>
    <row r="40" ht="16.5">
      <c r="A40" s="36"/>
    </row>
  </sheetData>
  <mergeCells count="32">
    <mergeCell ref="C25:H25"/>
    <mergeCell ref="K25:K26"/>
    <mergeCell ref="K29:K30"/>
    <mergeCell ref="K21:K22"/>
    <mergeCell ref="C21:H21"/>
    <mergeCell ref="C29:H29"/>
    <mergeCell ref="C23:H23"/>
    <mergeCell ref="C27:H27"/>
    <mergeCell ref="K19:K20"/>
    <mergeCell ref="C14:H14"/>
    <mergeCell ref="K17:K18"/>
    <mergeCell ref="K15:K16"/>
    <mergeCell ref="C15:H15"/>
    <mergeCell ref="C17:H17"/>
    <mergeCell ref="C19:H19"/>
    <mergeCell ref="C10:H10"/>
    <mergeCell ref="C11:H11"/>
    <mergeCell ref="C12:H12"/>
    <mergeCell ref="C13:H13"/>
    <mergeCell ref="A34:A35"/>
    <mergeCell ref="B34:B35"/>
    <mergeCell ref="C34:C35"/>
    <mergeCell ref="D34:D35"/>
    <mergeCell ref="I34:I35"/>
    <mergeCell ref="J34:J35"/>
    <mergeCell ref="K23:K24"/>
    <mergeCell ref="K34:K35"/>
    <mergeCell ref="K27:K28"/>
    <mergeCell ref="E34:E35"/>
    <mergeCell ref="F34:F35"/>
    <mergeCell ref="G34:G35"/>
    <mergeCell ref="H34:H35"/>
  </mergeCells>
  <printOptions horizontalCentered="1"/>
  <pageMargins left="0.9055118110236221" right="0.2755905511811024" top="0.5905511811023623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8.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467" customFormat="1" ht="57.75" customHeight="1">
      <c r="A1" s="453" t="s">
        <v>574</v>
      </c>
      <c r="B1" s="453"/>
      <c r="C1" s="465"/>
      <c r="D1" s="465"/>
      <c r="E1" s="465"/>
      <c r="F1" s="466"/>
      <c r="G1" s="466"/>
      <c r="H1" s="466"/>
      <c r="I1" s="466"/>
      <c r="J1" s="466"/>
      <c r="K1" s="465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2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  <c r="L4" s="10"/>
    </row>
    <row r="5" spans="1:12" ht="12.75" customHeight="1" hidden="1">
      <c r="A5" s="13" t="s">
        <v>100</v>
      </c>
      <c r="B5" s="31">
        <v>2</v>
      </c>
      <c r="C5" s="51" t="s">
        <v>110</v>
      </c>
      <c r="D5" s="33"/>
      <c r="E5" s="33"/>
      <c r="F5" s="53">
        <v>51.5</v>
      </c>
      <c r="G5" s="53">
        <v>358.8</v>
      </c>
      <c r="H5" s="59">
        <v>170.2</v>
      </c>
      <c r="I5" s="59">
        <v>10.05</v>
      </c>
      <c r="J5" s="59">
        <v>10.22</v>
      </c>
      <c r="K5" s="51" t="s">
        <v>110</v>
      </c>
      <c r="L5" s="10"/>
    </row>
    <row r="6" spans="1:12" ht="12.75" customHeight="1" hidden="1">
      <c r="A6" s="13" t="s">
        <v>102</v>
      </c>
      <c r="B6" s="31">
        <v>2</v>
      </c>
      <c r="C6" s="51" t="s">
        <v>110</v>
      </c>
      <c r="D6" s="33"/>
      <c r="E6" s="33"/>
      <c r="F6" s="53">
        <v>51.5</v>
      </c>
      <c r="G6" s="53">
        <v>358.8</v>
      </c>
      <c r="H6" s="59">
        <v>170.2</v>
      </c>
      <c r="I6" s="59">
        <v>9.6</v>
      </c>
      <c r="J6" s="59">
        <v>10.22</v>
      </c>
      <c r="K6" s="51" t="s">
        <v>110</v>
      </c>
      <c r="L6" s="10"/>
    </row>
    <row r="7" spans="1:11" ht="12.75" customHeight="1" hidden="1">
      <c r="A7" s="13" t="s">
        <v>7</v>
      </c>
      <c r="B7" s="31">
        <v>2</v>
      </c>
      <c r="C7" s="51" t="s">
        <v>110</v>
      </c>
      <c r="D7" s="33"/>
      <c r="E7" s="33"/>
      <c r="F7" s="53">
        <v>51.5</v>
      </c>
      <c r="G7" s="53">
        <v>358.8</v>
      </c>
      <c r="H7" s="59">
        <v>170.2</v>
      </c>
      <c r="I7" s="59">
        <v>9.6</v>
      </c>
      <c r="J7" s="59">
        <v>10.22</v>
      </c>
      <c r="K7" s="51" t="s">
        <v>110</v>
      </c>
    </row>
    <row r="8" spans="1:11" ht="12.75" customHeight="1" hidden="1">
      <c r="A8" s="13" t="s">
        <v>8</v>
      </c>
      <c r="B8" s="31">
        <v>2</v>
      </c>
      <c r="C8" s="51" t="s">
        <v>110</v>
      </c>
      <c r="D8" s="33"/>
      <c r="E8" s="33"/>
      <c r="F8" s="53">
        <v>51.5</v>
      </c>
      <c r="G8" s="53">
        <v>358.8</v>
      </c>
      <c r="H8" s="59">
        <v>170.2</v>
      </c>
      <c r="I8" s="59">
        <v>10.19</v>
      </c>
      <c r="J8" s="59">
        <v>10.22</v>
      </c>
      <c r="K8" s="51" t="s">
        <v>110</v>
      </c>
    </row>
    <row r="9" spans="1:11" ht="15" customHeight="1" hidden="1">
      <c r="A9" s="13" t="s">
        <v>9</v>
      </c>
      <c r="B9" s="31">
        <v>2</v>
      </c>
      <c r="C9" s="52" t="s">
        <v>144</v>
      </c>
      <c r="D9" s="32"/>
      <c r="E9" s="32"/>
      <c r="F9" s="110"/>
      <c r="G9" s="111"/>
      <c r="H9" s="59">
        <v>170.2</v>
      </c>
      <c r="I9" s="59">
        <v>10.5</v>
      </c>
      <c r="J9" s="59">
        <v>10.62</v>
      </c>
      <c r="K9" s="51" t="s">
        <v>110</v>
      </c>
    </row>
    <row r="10" spans="1:11" ht="15" customHeight="1" hidden="1">
      <c r="A10" s="13" t="s">
        <v>10</v>
      </c>
      <c r="B10" s="31">
        <v>2</v>
      </c>
      <c r="C10" s="515" t="s">
        <v>110</v>
      </c>
      <c r="D10" s="545"/>
      <c r="E10" s="545"/>
      <c r="F10" s="545"/>
      <c r="G10" s="545"/>
      <c r="H10" s="546"/>
      <c r="I10" s="59">
        <v>1073</v>
      </c>
      <c r="J10" s="59">
        <v>1487</v>
      </c>
      <c r="K10" s="242" t="s">
        <v>110</v>
      </c>
    </row>
    <row r="11" spans="1:11" ht="15" customHeight="1" hidden="1">
      <c r="A11" s="13" t="s">
        <v>94</v>
      </c>
      <c r="B11" s="31">
        <v>2</v>
      </c>
      <c r="C11" s="515" t="s">
        <v>110</v>
      </c>
      <c r="D11" s="545"/>
      <c r="E11" s="545"/>
      <c r="F11" s="545"/>
      <c r="G11" s="545"/>
      <c r="H11" s="546"/>
      <c r="I11" s="59">
        <v>10.73</v>
      </c>
      <c r="J11" s="59">
        <v>14.87</v>
      </c>
      <c r="K11" s="242" t="s">
        <v>110</v>
      </c>
    </row>
    <row r="12" spans="1:11" ht="15" customHeight="1" hidden="1">
      <c r="A12" s="13" t="s">
        <v>95</v>
      </c>
      <c r="B12" s="31">
        <v>2</v>
      </c>
      <c r="C12" s="515" t="s">
        <v>110</v>
      </c>
      <c r="D12" s="545"/>
      <c r="E12" s="545"/>
      <c r="F12" s="545"/>
      <c r="G12" s="545"/>
      <c r="H12" s="546"/>
      <c r="I12" s="59">
        <v>1074</v>
      </c>
      <c r="J12" s="59">
        <v>1487</v>
      </c>
      <c r="K12" s="242" t="s">
        <v>110</v>
      </c>
    </row>
    <row r="13" spans="1:11" ht="15" customHeight="1" hidden="1">
      <c r="A13" s="13" t="s">
        <v>97</v>
      </c>
      <c r="B13" s="31">
        <v>2</v>
      </c>
      <c r="C13" s="515" t="s">
        <v>110</v>
      </c>
      <c r="D13" s="545"/>
      <c r="E13" s="545"/>
      <c r="F13" s="545"/>
      <c r="G13" s="545"/>
      <c r="H13" s="546"/>
      <c r="I13" s="322">
        <v>1074</v>
      </c>
      <c r="J13" s="322">
        <v>1487</v>
      </c>
      <c r="K13" s="242" t="s">
        <v>110</v>
      </c>
    </row>
    <row r="14" spans="1:11" ht="15" customHeight="1" hidden="1">
      <c r="A14" s="85" t="s">
        <v>128</v>
      </c>
      <c r="B14" s="31">
        <v>2</v>
      </c>
      <c r="C14" s="515" t="s">
        <v>110</v>
      </c>
      <c r="D14" s="545"/>
      <c r="E14" s="545"/>
      <c r="F14" s="545"/>
      <c r="G14" s="545"/>
      <c r="H14" s="546"/>
      <c r="I14" s="322">
        <v>1279</v>
      </c>
      <c r="J14" s="322">
        <v>1473</v>
      </c>
      <c r="K14" s="242" t="s">
        <v>110</v>
      </c>
    </row>
    <row r="15" spans="1:11" ht="15" customHeight="1" hidden="1">
      <c r="A15" s="13" t="s">
        <v>504</v>
      </c>
      <c r="B15" s="31">
        <v>4</v>
      </c>
      <c r="C15" s="522" t="s">
        <v>410</v>
      </c>
      <c r="D15" s="545"/>
      <c r="E15" s="545"/>
      <c r="F15" s="545"/>
      <c r="G15" s="545"/>
      <c r="H15" s="546"/>
      <c r="I15" s="322">
        <v>1028</v>
      </c>
      <c r="J15" s="322">
        <v>1447</v>
      </c>
      <c r="K15" s="558" t="s">
        <v>294</v>
      </c>
    </row>
    <row r="16" spans="1:11" ht="18" customHeight="1" hidden="1">
      <c r="A16" s="85"/>
      <c r="B16" s="31"/>
      <c r="C16" s="231"/>
      <c r="D16" s="243"/>
      <c r="E16" s="243"/>
      <c r="F16" s="243"/>
      <c r="G16" s="243"/>
      <c r="H16" s="244"/>
      <c r="I16" s="322"/>
      <c r="J16" s="322"/>
      <c r="K16" s="558"/>
    </row>
    <row r="17" spans="1:11" ht="15" customHeight="1" hidden="1">
      <c r="A17" s="13" t="s">
        <v>500</v>
      </c>
      <c r="B17" s="31">
        <v>3</v>
      </c>
      <c r="C17" s="522" t="s">
        <v>426</v>
      </c>
      <c r="D17" s="545"/>
      <c r="E17" s="545"/>
      <c r="F17" s="545"/>
      <c r="G17" s="545"/>
      <c r="H17" s="546"/>
      <c r="I17" s="322">
        <v>688.4</v>
      </c>
      <c r="J17" s="322">
        <v>826.25</v>
      </c>
      <c r="K17" s="558" t="s">
        <v>428</v>
      </c>
    </row>
    <row r="18" spans="1:11" ht="17.25" customHeight="1" hidden="1">
      <c r="A18" s="13"/>
      <c r="B18" s="31"/>
      <c r="C18" s="224"/>
      <c r="D18" s="227"/>
      <c r="E18" s="227"/>
      <c r="F18" s="227"/>
      <c r="G18" s="227"/>
      <c r="H18" s="228"/>
      <c r="I18" s="322"/>
      <c r="J18" s="322"/>
      <c r="K18" s="558"/>
    </row>
    <row r="19" spans="1:11" ht="15" customHeight="1" hidden="1">
      <c r="A19" s="130" t="s">
        <v>501</v>
      </c>
      <c r="B19" s="31">
        <v>3</v>
      </c>
      <c r="C19" s="522" t="s">
        <v>426</v>
      </c>
      <c r="D19" s="545"/>
      <c r="E19" s="545"/>
      <c r="F19" s="545"/>
      <c r="G19" s="545"/>
      <c r="H19" s="546"/>
      <c r="I19" s="322">
        <v>688.4</v>
      </c>
      <c r="J19" s="322">
        <v>826.25</v>
      </c>
      <c r="K19" s="558" t="s">
        <v>428</v>
      </c>
    </row>
    <row r="20" spans="1:11" ht="17.25" customHeight="1" hidden="1">
      <c r="A20" s="13"/>
      <c r="B20" s="31"/>
      <c r="C20" s="224"/>
      <c r="D20" s="227"/>
      <c r="E20" s="227"/>
      <c r="F20" s="227"/>
      <c r="G20" s="227"/>
      <c r="H20" s="228"/>
      <c r="I20" s="59"/>
      <c r="J20" s="59"/>
      <c r="K20" s="558"/>
    </row>
    <row r="21" spans="1:11" ht="18" customHeight="1">
      <c r="A21" s="130" t="s">
        <v>502</v>
      </c>
      <c r="B21" s="31">
        <v>3</v>
      </c>
      <c r="C21" s="522" t="s">
        <v>426</v>
      </c>
      <c r="D21" s="545"/>
      <c r="E21" s="545"/>
      <c r="F21" s="545"/>
      <c r="G21" s="545"/>
      <c r="H21" s="546"/>
      <c r="I21" s="322">
        <v>740</v>
      </c>
      <c r="J21" s="322">
        <v>826.25</v>
      </c>
      <c r="K21" s="558" t="s">
        <v>428</v>
      </c>
    </row>
    <row r="22" spans="1:11" ht="15" customHeight="1">
      <c r="A22" s="13"/>
      <c r="B22" s="31"/>
      <c r="C22" s="224"/>
      <c r="D22" s="227"/>
      <c r="E22" s="227"/>
      <c r="F22" s="227"/>
      <c r="G22" s="227"/>
      <c r="H22" s="228"/>
      <c r="I22" s="59"/>
      <c r="J22" s="59"/>
      <c r="K22" s="558"/>
    </row>
    <row r="23" spans="1:11" ht="15" customHeight="1">
      <c r="A23" s="130" t="s">
        <v>503</v>
      </c>
      <c r="B23" s="31">
        <v>3</v>
      </c>
      <c r="C23" s="522" t="s">
        <v>426</v>
      </c>
      <c r="D23" s="545"/>
      <c r="E23" s="545"/>
      <c r="F23" s="545"/>
      <c r="G23" s="545"/>
      <c r="H23" s="546"/>
      <c r="I23" s="288">
        <v>1007</v>
      </c>
      <c r="J23" s="288">
        <v>1042</v>
      </c>
      <c r="K23" s="558" t="s">
        <v>428</v>
      </c>
    </row>
    <row r="24" spans="1:11" ht="18" customHeight="1">
      <c r="A24" s="13"/>
      <c r="B24" s="31"/>
      <c r="C24" s="349"/>
      <c r="D24" s="243"/>
      <c r="E24" s="243"/>
      <c r="F24" s="243"/>
      <c r="G24" s="243"/>
      <c r="H24" s="244"/>
      <c r="I24" s="288"/>
      <c r="J24" s="288"/>
      <c r="K24" s="558"/>
    </row>
    <row r="25" spans="1:11" ht="15" customHeight="1">
      <c r="A25" s="130" t="s">
        <v>532</v>
      </c>
      <c r="B25" s="31">
        <v>4</v>
      </c>
      <c r="C25" s="522" t="s">
        <v>555</v>
      </c>
      <c r="D25" s="545"/>
      <c r="E25" s="545"/>
      <c r="F25" s="545"/>
      <c r="G25" s="545"/>
      <c r="H25" s="546"/>
      <c r="I25" s="288">
        <v>4141</v>
      </c>
      <c r="J25" s="288">
        <v>4260</v>
      </c>
      <c r="K25" s="520" t="s">
        <v>556</v>
      </c>
    </row>
    <row r="26" spans="1:11" ht="17.25" customHeight="1">
      <c r="A26" s="13"/>
      <c r="B26" s="31"/>
      <c r="C26" s="450"/>
      <c r="D26" s="243"/>
      <c r="E26" s="243"/>
      <c r="F26" s="243"/>
      <c r="G26" s="243"/>
      <c r="H26" s="244"/>
      <c r="I26" s="288"/>
      <c r="J26" s="288"/>
      <c r="K26" s="558"/>
    </row>
    <row r="27" spans="1:11" ht="15" customHeight="1">
      <c r="A27" s="130" t="s">
        <v>567</v>
      </c>
      <c r="B27" s="31">
        <v>4</v>
      </c>
      <c r="C27" s="522" t="s">
        <v>555</v>
      </c>
      <c r="D27" s="545"/>
      <c r="E27" s="545"/>
      <c r="F27" s="545"/>
      <c r="G27" s="545"/>
      <c r="H27" s="546"/>
      <c r="I27" s="288">
        <v>4141</v>
      </c>
      <c r="J27" s="288">
        <v>4703</v>
      </c>
      <c r="K27" s="520" t="s">
        <v>556</v>
      </c>
    </row>
    <row r="28" spans="1:11" ht="17.25" customHeight="1">
      <c r="A28" s="13"/>
      <c r="B28" s="31"/>
      <c r="C28" s="450"/>
      <c r="D28" s="243"/>
      <c r="E28" s="243"/>
      <c r="F28" s="243"/>
      <c r="G28" s="243"/>
      <c r="H28" s="244"/>
      <c r="I28" s="288"/>
      <c r="J28" s="288"/>
      <c r="K28" s="558"/>
    </row>
    <row r="29" spans="1:11" ht="15" customHeight="1">
      <c r="A29" s="130" t="s">
        <v>595</v>
      </c>
      <c r="B29" s="31">
        <v>4</v>
      </c>
      <c r="C29" s="522" t="s">
        <v>555</v>
      </c>
      <c r="D29" s="545"/>
      <c r="E29" s="545"/>
      <c r="F29" s="545"/>
      <c r="G29" s="545"/>
      <c r="H29" s="546"/>
      <c r="I29" s="288">
        <f>SUM(I32:I39)</f>
        <v>4143</v>
      </c>
      <c r="J29" s="288">
        <f>SUM(J32:J39)</f>
        <v>4703</v>
      </c>
      <c r="K29" s="520" t="s">
        <v>556</v>
      </c>
    </row>
    <row r="30" spans="1:11" ht="17.25" customHeight="1">
      <c r="A30" s="13"/>
      <c r="B30" s="31"/>
      <c r="C30" s="450"/>
      <c r="D30" s="243"/>
      <c r="E30" s="243"/>
      <c r="F30" s="243"/>
      <c r="G30" s="243"/>
      <c r="H30" s="244"/>
      <c r="I30" s="288"/>
      <c r="J30" s="288"/>
      <c r="K30" s="558"/>
    </row>
    <row r="31" spans="1:11" ht="12" customHeight="1">
      <c r="A31" s="36"/>
      <c r="B31" s="37"/>
      <c r="C31" s="61"/>
      <c r="D31" s="37"/>
      <c r="E31" s="37"/>
      <c r="F31" s="60"/>
      <c r="G31" s="60"/>
      <c r="H31" s="60"/>
      <c r="I31" s="60"/>
      <c r="J31" s="60"/>
      <c r="K31" s="10"/>
    </row>
    <row r="32" spans="1:11" ht="15" customHeight="1">
      <c r="A32" s="39" t="s">
        <v>291</v>
      </c>
      <c r="B32" s="55">
        <v>74</v>
      </c>
      <c r="C32" s="521" t="s">
        <v>427</v>
      </c>
      <c r="D32" s="63" t="s">
        <v>51</v>
      </c>
      <c r="E32" s="63" t="s">
        <v>605</v>
      </c>
      <c r="F32" s="280">
        <v>34.5</v>
      </c>
      <c r="G32" s="280">
        <v>260</v>
      </c>
      <c r="H32" s="283">
        <v>60.2</v>
      </c>
      <c r="I32" s="284">
        <v>535</v>
      </c>
      <c r="J32" s="284">
        <v>547</v>
      </c>
      <c r="K32" s="25" t="s">
        <v>534</v>
      </c>
    </row>
    <row r="33" spans="1:11" ht="17.25" customHeight="1">
      <c r="A33" s="134"/>
      <c r="B33" s="55"/>
      <c r="C33" s="521"/>
      <c r="D33" s="63"/>
      <c r="E33" s="63"/>
      <c r="F33" s="280"/>
      <c r="G33" s="280"/>
      <c r="H33" s="275"/>
      <c r="I33" s="275"/>
      <c r="J33" s="285"/>
      <c r="K33" s="25"/>
    </row>
    <row r="34" spans="1:11" ht="7.5" customHeight="1" hidden="1">
      <c r="A34" s="358"/>
      <c r="B34" s="55"/>
      <c r="C34" s="350"/>
      <c r="D34" s="63"/>
      <c r="E34" s="63"/>
      <c r="F34" s="280"/>
      <c r="G34" s="280"/>
      <c r="H34" s="275"/>
      <c r="I34" s="275"/>
      <c r="J34" s="285"/>
      <c r="K34" s="25"/>
    </row>
    <row r="35" spans="1:11" ht="15" customHeight="1">
      <c r="A35" s="39" t="s">
        <v>554</v>
      </c>
      <c r="B35" s="55">
        <v>94</v>
      </c>
      <c r="C35" s="536" t="s">
        <v>535</v>
      </c>
      <c r="D35" s="63" t="s">
        <v>51</v>
      </c>
      <c r="E35" s="521" t="s">
        <v>536</v>
      </c>
      <c r="F35" s="280">
        <v>61</v>
      </c>
      <c r="G35" s="280">
        <v>345</v>
      </c>
      <c r="H35" s="283">
        <v>193</v>
      </c>
      <c r="I35" s="284">
        <v>3134</v>
      </c>
      <c r="J35" s="284">
        <v>3218</v>
      </c>
      <c r="K35" s="25" t="s">
        <v>608</v>
      </c>
    </row>
    <row r="36" spans="1:11" ht="17.25" customHeight="1">
      <c r="A36" s="134"/>
      <c r="B36" s="55"/>
      <c r="C36" s="536"/>
      <c r="D36" s="63"/>
      <c r="E36" s="521"/>
      <c r="F36" s="280"/>
      <c r="G36" s="280"/>
      <c r="H36" s="275"/>
      <c r="I36" s="275"/>
      <c r="J36" s="285"/>
      <c r="K36" s="25"/>
    </row>
    <row r="37" spans="1:11" ht="15" customHeight="1">
      <c r="A37" s="39" t="s">
        <v>293</v>
      </c>
      <c r="B37" s="55">
        <v>87</v>
      </c>
      <c r="C37" s="62" t="s">
        <v>259</v>
      </c>
      <c r="D37" s="521" t="s">
        <v>429</v>
      </c>
      <c r="E37" s="63" t="s">
        <v>606</v>
      </c>
      <c r="F37" s="280">
        <v>7</v>
      </c>
      <c r="G37" s="280">
        <v>200</v>
      </c>
      <c r="H37" s="274">
        <v>0</v>
      </c>
      <c r="I37" s="274">
        <v>0</v>
      </c>
      <c r="J37" s="284">
        <v>12</v>
      </c>
      <c r="K37" s="25" t="s">
        <v>201</v>
      </c>
    </row>
    <row r="38" spans="1:11" ht="18" customHeight="1">
      <c r="A38" s="39"/>
      <c r="B38" s="55"/>
      <c r="C38" s="62"/>
      <c r="D38" s="521"/>
      <c r="E38" s="63"/>
      <c r="F38" s="281"/>
      <c r="G38" s="280"/>
      <c r="H38" s="275"/>
      <c r="I38" s="275"/>
      <c r="J38" s="285"/>
      <c r="K38" s="13"/>
    </row>
    <row r="39" spans="1:11" ht="15" customHeight="1">
      <c r="A39" s="26" t="s">
        <v>292</v>
      </c>
      <c r="B39" s="58">
        <v>49</v>
      </c>
      <c r="C39" s="64" t="s">
        <v>48</v>
      </c>
      <c r="D39" s="65" t="s">
        <v>49</v>
      </c>
      <c r="E39" s="65" t="s">
        <v>607</v>
      </c>
      <c r="F39" s="282">
        <v>20.9</v>
      </c>
      <c r="G39" s="282">
        <v>98.8</v>
      </c>
      <c r="H39" s="286">
        <v>135</v>
      </c>
      <c r="I39" s="287">
        <v>474</v>
      </c>
      <c r="J39" s="287">
        <v>926</v>
      </c>
      <c r="K39" s="11" t="s">
        <v>642</v>
      </c>
    </row>
    <row r="40" spans="1:10" ht="15" customHeight="1">
      <c r="A40" s="10" t="s">
        <v>561</v>
      </c>
      <c r="B40" s="6"/>
      <c r="F40" s="6"/>
      <c r="G40" s="6"/>
      <c r="I40" s="6"/>
      <c r="J40" s="6"/>
    </row>
    <row r="41" spans="1:8" ht="16.5">
      <c r="A41" s="39"/>
      <c r="H41" s="300">
        <f>SUM(H32:H39)</f>
        <v>388.2</v>
      </c>
    </row>
    <row r="42" ht="16.5">
      <c r="A42" s="39"/>
    </row>
    <row r="43" ht="16.5">
      <c r="A43" s="36"/>
    </row>
    <row r="44" ht="16.5">
      <c r="A44" s="36"/>
    </row>
    <row r="45" ht="16.5">
      <c r="A45" s="36"/>
    </row>
  </sheetData>
  <mergeCells count="25">
    <mergeCell ref="K15:K16"/>
    <mergeCell ref="C32:C33"/>
    <mergeCell ref="C14:H14"/>
    <mergeCell ref="C23:H23"/>
    <mergeCell ref="C15:H15"/>
    <mergeCell ref="C19:H19"/>
    <mergeCell ref="C21:H21"/>
    <mergeCell ref="C25:H25"/>
    <mergeCell ref="K25:K26"/>
    <mergeCell ref="C27:H27"/>
    <mergeCell ref="E35:E36"/>
    <mergeCell ref="C10:H10"/>
    <mergeCell ref="C11:H11"/>
    <mergeCell ref="C12:H12"/>
    <mergeCell ref="C13:H13"/>
    <mergeCell ref="K27:K28"/>
    <mergeCell ref="D37:D38"/>
    <mergeCell ref="C17:H17"/>
    <mergeCell ref="K17:K18"/>
    <mergeCell ref="K19:K20"/>
    <mergeCell ref="K21:K22"/>
    <mergeCell ref="C29:H29"/>
    <mergeCell ref="C35:C36"/>
    <mergeCell ref="K23:K24"/>
    <mergeCell ref="K29:K30"/>
  </mergeCells>
  <printOptions horizontalCentered="1"/>
  <pageMargins left="0.9055118110236221" right="0.2755905511811024" top="0.5905511811023623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7.375" style="6" customWidth="1"/>
    <col min="5" max="5" width="12.00390625" style="6" customWidth="1"/>
    <col min="6" max="6" width="8.125" style="5" customWidth="1"/>
    <col min="7" max="7" width="9.625" style="5" customWidth="1"/>
    <col min="8" max="8" width="8.6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8" customFormat="1" ht="25.5" customHeight="1">
      <c r="A1" s="1" t="s">
        <v>575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63" t="s">
        <v>474</v>
      </c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2.75" customHeight="1" hidden="1">
      <c r="A5" s="13" t="s">
        <v>100</v>
      </c>
      <c r="B5" s="31">
        <v>3</v>
      </c>
      <c r="C5" s="51" t="s">
        <v>111</v>
      </c>
      <c r="D5" s="33"/>
      <c r="E5" s="33"/>
      <c r="F5" s="53">
        <v>106</v>
      </c>
      <c r="G5" s="53">
        <v>561.4</v>
      </c>
      <c r="H5" s="34">
        <v>342.5</v>
      </c>
      <c r="I5" s="34">
        <v>45.48</v>
      </c>
      <c r="J5" s="34">
        <v>47.84</v>
      </c>
      <c r="K5" s="54" t="s">
        <v>111</v>
      </c>
    </row>
    <row r="6" spans="1:11" ht="12.75" customHeight="1" hidden="1">
      <c r="A6" s="13" t="s">
        <v>102</v>
      </c>
      <c r="B6" s="31">
        <v>3</v>
      </c>
      <c r="C6" s="51" t="s">
        <v>111</v>
      </c>
      <c r="D6" s="33"/>
      <c r="E6" s="33"/>
      <c r="F6" s="97">
        <v>106</v>
      </c>
      <c r="G6" s="97">
        <v>561.4</v>
      </c>
      <c r="H6" s="86">
        <v>342.5</v>
      </c>
      <c r="I6" s="86">
        <v>43.39</v>
      </c>
      <c r="J6" s="86">
        <v>47.84</v>
      </c>
      <c r="K6" s="52" t="s">
        <v>111</v>
      </c>
    </row>
    <row r="7" spans="1:11" ht="12.75" customHeight="1" hidden="1">
      <c r="A7" s="13" t="s">
        <v>7</v>
      </c>
      <c r="B7" s="31">
        <v>4</v>
      </c>
      <c r="C7" s="66" t="s">
        <v>112</v>
      </c>
      <c r="D7" s="67"/>
      <c r="E7" s="67"/>
      <c r="F7" s="97">
        <v>202</v>
      </c>
      <c r="G7" s="97">
        <v>796.4</v>
      </c>
      <c r="H7" s="86">
        <v>774.62</v>
      </c>
      <c r="I7" s="86">
        <v>166.16</v>
      </c>
      <c r="J7" s="86">
        <v>173.96</v>
      </c>
      <c r="K7" s="67" t="s">
        <v>112</v>
      </c>
    </row>
    <row r="8" spans="1:11" ht="12.75" customHeight="1" hidden="1">
      <c r="A8" s="13" t="s">
        <v>8</v>
      </c>
      <c r="B8" s="31">
        <v>4</v>
      </c>
      <c r="C8" s="66" t="s">
        <v>113</v>
      </c>
      <c r="D8" s="67"/>
      <c r="E8" s="67"/>
      <c r="F8" s="97">
        <v>202</v>
      </c>
      <c r="G8" s="97">
        <v>796.4</v>
      </c>
      <c r="H8" s="86">
        <v>774.62</v>
      </c>
      <c r="I8" s="86">
        <v>166.47</v>
      </c>
      <c r="J8" s="86">
        <v>173.96</v>
      </c>
      <c r="K8" s="67" t="s">
        <v>113</v>
      </c>
    </row>
    <row r="9" spans="1:11" ht="15" customHeight="1" hidden="1">
      <c r="A9" s="13" t="s">
        <v>9</v>
      </c>
      <c r="B9" s="31">
        <v>4</v>
      </c>
      <c r="C9" s="52" t="s">
        <v>145</v>
      </c>
      <c r="D9" s="51"/>
      <c r="E9" s="51"/>
      <c r="F9" s="110"/>
      <c r="G9" s="111"/>
      <c r="H9" s="86">
        <v>774.62</v>
      </c>
      <c r="I9" s="86">
        <v>164.82</v>
      </c>
      <c r="J9" s="86">
        <v>173.96</v>
      </c>
      <c r="K9" s="67" t="s">
        <v>113</v>
      </c>
    </row>
    <row r="10" spans="1:11" ht="15" customHeight="1" hidden="1">
      <c r="A10" s="13" t="s">
        <v>10</v>
      </c>
      <c r="B10" s="31">
        <v>4</v>
      </c>
      <c r="C10" s="518" t="s">
        <v>113</v>
      </c>
      <c r="D10" s="545"/>
      <c r="E10" s="545"/>
      <c r="F10" s="545"/>
      <c r="G10" s="545"/>
      <c r="H10" s="546"/>
      <c r="I10" s="86">
        <v>16545</v>
      </c>
      <c r="J10" s="86">
        <v>17396</v>
      </c>
      <c r="K10" s="67" t="s">
        <v>113</v>
      </c>
    </row>
    <row r="11" spans="1:11" ht="15" customHeight="1" hidden="1">
      <c r="A11" s="13" t="s">
        <v>11</v>
      </c>
      <c r="B11" s="31">
        <v>4</v>
      </c>
      <c r="C11" s="67" t="s">
        <v>238</v>
      </c>
      <c r="D11" s="66"/>
      <c r="E11" s="66"/>
      <c r="F11" s="145"/>
      <c r="G11" s="146"/>
      <c r="H11" s="86"/>
      <c r="I11" s="86">
        <v>165.45</v>
      </c>
      <c r="J11" s="86">
        <v>173.96</v>
      </c>
      <c r="K11" s="67" t="s">
        <v>113</v>
      </c>
    </row>
    <row r="12" spans="1:11" ht="15" customHeight="1" hidden="1">
      <c r="A12" s="13" t="s">
        <v>95</v>
      </c>
      <c r="B12" s="31">
        <v>4</v>
      </c>
      <c r="C12" s="518" t="s">
        <v>113</v>
      </c>
      <c r="D12" s="545"/>
      <c r="E12" s="545"/>
      <c r="F12" s="545"/>
      <c r="G12" s="545"/>
      <c r="H12" s="546"/>
      <c r="I12" s="86">
        <v>16176</v>
      </c>
      <c r="J12" s="86">
        <v>17396</v>
      </c>
      <c r="K12" s="67" t="s">
        <v>113</v>
      </c>
    </row>
    <row r="13" spans="1:11" ht="15" customHeight="1" hidden="1">
      <c r="A13" s="13" t="s">
        <v>97</v>
      </c>
      <c r="B13" s="31">
        <v>4</v>
      </c>
      <c r="C13" s="518" t="s">
        <v>113</v>
      </c>
      <c r="D13" s="545"/>
      <c r="E13" s="545"/>
      <c r="F13" s="545"/>
      <c r="G13" s="545"/>
      <c r="H13" s="546"/>
      <c r="I13" s="321">
        <v>16163</v>
      </c>
      <c r="J13" s="321">
        <v>17396</v>
      </c>
      <c r="K13" s="67" t="s">
        <v>113</v>
      </c>
    </row>
    <row r="14" spans="1:11" ht="15" customHeight="1" hidden="1">
      <c r="A14" s="85" t="s">
        <v>128</v>
      </c>
      <c r="B14" s="31">
        <v>5</v>
      </c>
      <c r="C14" s="518" t="s">
        <v>409</v>
      </c>
      <c r="D14" s="545"/>
      <c r="E14" s="545"/>
      <c r="F14" s="545"/>
      <c r="G14" s="545"/>
      <c r="H14" s="546"/>
      <c r="I14" s="321">
        <v>16380</v>
      </c>
      <c r="J14" s="321">
        <v>17146</v>
      </c>
      <c r="K14" s="241" t="s">
        <v>129</v>
      </c>
    </row>
    <row r="15" spans="1:11" ht="15" customHeight="1" hidden="1">
      <c r="A15" s="13" t="s">
        <v>504</v>
      </c>
      <c r="B15" s="31">
        <v>6</v>
      </c>
      <c r="C15" s="523" t="s">
        <v>298</v>
      </c>
      <c r="D15" s="524"/>
      <c r="E15" s="524"/>
      <c r="F15" s="524"/>
      <c r="G15" s="524"/>
      <c r="H15" s="525"/>
      <c r="I15" s="321">
        <v>16660.5</v>
      </c>
      <c r="J15" s="321">
        <v>17553.1</v>
      </c>
      <c r="K15" s="558" t="s">
        <v>299</v>
      </c>
    </row>
    <row r="16" spans="1:11" ht="18" customHeight="1" hidden="1">
      <c r="A16" s="13"/>
      <c r="B16" s="31"/>
      <c r="C16" s="526"/>
      <c r="D16" s="524"/>
      <c r="E16" s="524"/>
      <c r="F16" s="524"/>
      <c r="G16" s="524"/>
      <c r="H16" s="525"/>
      <c r="I16" s="321"/>
      <c r="J16" s="321"/>
      <c r="K16" s="558"/>
    </row>
    <row r="17" spans="1:11" ht="15" customHeight="1" hidden="1">
      <c r="A17" s="13"/>
      <c r="B17" s="31"/>
      <c r="C17" s="222"/>
      <c r="D17" s="221"/>
      <c r="E17" s="221"/>
      <c r="F17" s="221"/>
      <c r="G17" s="220"/>
      <c r="H17" s="229"/>
      <c r="I17" s="321"/>
      <c r="J17" s="321"/>
      <c r="K17" s="527"/>
    </row>
    <row r="18" spans="1:11" ht="18" customHeight="1" hidden="1">
      <c r="A18" s="13" t="s">
        <v>511</v>
      </c>
      <c r="B18" s="31">
        <v>6</v>
      </c>
      <c r="C18" s="523" t="s">
        <v>298</v>
      </c>
      <c r="D18" s="524"/>
      <c r="E18" s="524"/>
      <c r="F18" s="524"/>
      <c r="G18" s="524"/>
      <c r="H18" s="525"/>
      <c r="I18" s="321">
        <v>16616.8</v>
      </c>
      <c r="J18" s="321">
        <v>17514.8</v>
      </c>
      <c r="K18" s="558" t="s">
        <v>299</v>
      </c>
    </row>
    <row r="19" spans="1:11" ht="18" customHeight="1" hidden="1">
      <c r="A19" s="13"/>
      <c r="B19" s="31"/>
      <c r="C19" s="526"/>
      <c r="D19" s="524"/>
      <c r="E19" s="524"/>
      <c r="F19" s="524"/>
      <c r="G19" s="524"/>
      <c r="H19" s="525"/>
      <c r="I19" s="321"/>
      <c r="J19" s="321"/>
      <c r="K19" s="558"/>
    </row>
    <row r="20" spans="1:11" ht="14.25" customHeight="1" hidden="1">
      <c r="A20" s="13"/>
      <c r="B20" s="31"/>
      <c r="C20" s="222"/>
      <c r="D20" s="221"/>
      <c r="E20" s="221"/>
      <c r="F20" s="221"/>
      <c r="G20" s="220"/>
      <c r="H20" s="229"/>
      <c r="I20" s="321"/>
      <c r="J20" s="321"/>
      <c r="K20" s="527"/>
    </row>
    <row r="21" spans="1:11" ht="15" customHeight="1" hidden="1">
      <c r="A21" s="13" t="s">
        <v>512</v>
      </c>
      <c r="B21" s="31">
        <v>6</v>
      </c>
      <c r="C21" s="523" t="s">
        <v>298</v>
      </c>
      <c r="D21" s="524"/>
      <c r="E21" s="524"/>
      <c r="F21" s="524"/>
      <c r="G21" s="524"/>
      <c r="H21" s="525"/>
      <c r="I21" s="321">
        <v>16272</v>
      </c>
      <c r="J21" s="321">
        <v>17262</v>
      </c>
      <c r="K21" s="558" t="s">
        <v>299</v>
      </c>
    </row>
    <row r="22" spans="1:11" ht="18" customHeight="1" hidden="1">
      <c r="A22" s="13"/>
      <c r="B22" s="31"/>
      <c r="C22" s="526"/>
      <c r="D22" s="524"/>
      <c r="E22" s="524"/>
      <c r="F22" s="524"/>
      <c r="G22" s="524"/>
      <c r="H22" s="525"/>
      <c r="I22" s="86"/>
      <c r="J22" s="86"/>
      <c r="K22" s="558"/>
    </row>
    <row r="23" spans="1:11" ht="15.75" customHeight="1" hidden="1">
      <c r="A23" s="13"/>
      <c r="B23" s="31"/>
      <c r="C23" s="222"/>
      <c r="D23" s="221"/>
      <c r="E23" s="221"/>
      <c r="F23" s="221"/>
      <c r="G23" s="220"/>
      <c r="H23" s="229"/>
      <c r="I23" s="86"/>
      <c r="J23" s="86"/>
      <c r="K23" s="527"/>
    </row>
    <row r="24" spans="1:11" ht="18" customHeight="1">
      <c r="A24" s="13" t="s">
        <v>513</v>
      </c>
      <c r="B24" s="31">
        <v>6</v>
      </c>
      <c r="C24" s="523" t="s">
        <v>298</v>
      </c>
      <c r="D24" s="524"/>
      <c r="E24" s="524"/>
      <c r="F24" s="524"/>
      <c r="G24" s="524"/>
      <c r="H24" s="525"/>
      <c r="I24" s="321">
        <v>16272</v>
      </c>
      <c r="J24" s="321">
        <v>17262</v>
      </c>
      <c r="K24" s="558" t="s">
        <v>299</v>
      </c>
    </row>
    <row r="25" spans="1:11" ht="18" customHeight="1">
      <c r="A25" s="13"/>
      <c r="B25" s="31"/>
      <c r="C25" s="526"/>
      <c r="D25" s="524"/>
      <c r="E25" s="524"/>
      <c r="F25" s="524"/>
      <c r="G25" s="524"/>
      <c r="H25" s="525"/>
      <c r="I25" s="86"/>
      <c r="J25" s="86"/>
      <c r="K25" s="558"/>
    </row>
    <row r="26" spans="1:11" ht="12.75" customHeight="1">
      <c r="A26" s="13"/>
      <c r="B26" s="31"/>
      <c r="C26" s="222"/>
      <c r="D26" s="221"/>
      <c r="E26" s="221"/>
      <c r="F26" s="221"/>
      <c r="G26" s="220"/>
      <c r="H26" s="229"/>
      <c r="I26" s="86"/>
      <c r="J26" s="86"/>
      <c r="K26" s="527"/>
    </row>
    <row r="27" spans="1:11" ht="15" customHeight="1">
      <c r="A27" s="130" t="s">
        <v>514</v>
      </c>
      <c r="B27" s="31">
        <v>6</v>
      </c>
      <c r="C27" s="523" t="s">
        <v>298</v>
      </c>
      <c r="D27" s="524"/>
      <c r="E27" s="524"/>
      <c r="F27" s="524"/>
      <c r="G27" s="524"/>
      <c r="H27" s="525"/>
      <c r="I27" s="279">
        <v>16195</v>
      </c>
      <c r="J27" s="279">
        <v>16798</v>
      </c>
      <c r="K27" s="558" t="s">
        <v>299</v>
      </c>
    </row>
    <row r="28" spans="1:11" ht="18" customHeight="1">
      <c r="A28" s="13"/>
      <c r="B28" s="31"/>
      <c r="C28" s="526"/>
      <c r="D28" s="524"/>
      <c r="E28" s="524"/>
      <c r="F28" s="524"/>
      <c r="G28" s="524"/>
      <c r="H28" s="525"/>
      <c r="I28" s="88"/>
      <c r="J28" s="88"/>
      <c r="K28" s="558"/>
    </row>
    <row r="29" spans="1:11" ht="15.75" customHeight="1">
      <c r="A29" s="13"/>
      <c r="B29" s="31"/>
      <c r="C29" s="353"/>
      <c r="D29" s="351"/>
      <c r="E29" s="351"/>
      <c r="F29" s="351"/>
      <c r="G29" s="351"/>
      <c r="H29" s="352"/>
      <c r="I29" s="88"/>
      <c r="J29" s="88"/>
      <c r="K29" s="558"/>
    </row>
    <row r="30" spans="1:11" ht="15" customHeight="1">
      <c r="A30" s="130" t="s">
        <v>532</v>
      </c>
      <c r="B30" s="31">
        <v>6</v>
      </c>
      <c r="C30" s="523" t="s">
        <v>298</v>
      </c>
      <c r="D30" s="524"/>
      <c r="E30" s="524"/>
      <c r="F30" s="524"/>
      <c r="G30" s="524"/>
      <c r="H30" s="525"/>
      <c r="I30" s="279">
        <v>15865</v>
      </c>
      <c r="J30" s="279">
        <v>17101</v>
      </c>
      <c r="K30" s="558" t="s">
        <v>299</v>
      </c>
    </row>
    <row r="31" spans="1:11" ht="18" customHeight="1">
      <c r="A31" s="13"/>
      <c r="B31" s="31"/>
      <c r="C31" s="526"/>
      <c r="D31" s="524"/>
      <c r="E31" s="524"/>
      <c r="F31" s="524"/>
      <c r="G31" s="524"/>
      <c r="H31" s="525"/>
      <c r="I31" s="88"/>
      <c r="J31" s="88"/>
      <c r="K31" s="558"/>
    </row>
    <row r="32" spans="1:11" ht="15.75" customHeight="1">
      <c r="A32" s="13"/>
      <c r="B32" s="31"/>
      <c r="C32" s="449"/>
      <c r="D32" s="351"/>
      <c r="E32" s="351"/>
      <c r="F32" s="351"/>
      <c r="G32" s="351"/>
      <c r="H32" s="449"/>
      <c r="I32" s="88"/>
      <c r="J32" s="88"/>
      <c r="K32" s="558"/>
    </row>
    <row r="33" spans="1:11" ht="15" customHeight="1">
      <c r="A33" s="130" t="s">
        <v>567</v>
      </c>
      <c r="B33" s="31">
        <v>6</v>
      </c>
      <c r="C33" s="523" t="s">
        <v>298</v>
      </c>
      <c r="D33" s="524"/>
      <c r="E33" s="524"/>
      <c r="F33" s="524"/>
      <c r="G33" s="524"/>
      <c r="H33" s="525"/>
      <c r="I33" s="279">
        <v>15978</v>
      </c>
      <c r="J33" s="279">
        <v>17541</v>
      </c>
      <c r="K33" s="558" t="s">
        <v>299</v>
      </c>
    </row>
    <row r="34" spans="1:11" ht="18" customHeight="1">
      <c r="A34" s="13"/>
      <c r="B34" s="31"/>
      <c r="C34" s="526"/>
      <c r="D34" s="524"/>
      <c r="E34" s="524"/>
      <c r="F34" s="524"/>
      <c r="G34" s="524"/>
      <c r="H34" s="525"/>
      <c r="I34" s="88"/>
      <c r="J34" s="88"/>
      <c r="K34" s="558"/>
    </row>
    <row r="35" spans="1:11" ht="15.75" customHeight="1">
      <c r="A35" s="13"/>
      <c r="B35" s="31"/>
      <c r="C35" s="449"/>
      <c r="D35" s="351"/>
      <c r="E35" s="351"/>
      <c r="F35" s="351"/>
      <c r="G35" s="351"/>
      <c r="H35" s="449"/>
      <c r="I35" s="88"/>
      <c r="J35" s="88"/>
      <c r="K35" s="558"/>
    </row>
    <row r="36" spans="1:11" ht="15" customHeight="1">
      <c r="A36" s="130" t="s">
        <v>595</v>
      </c>
      <c r="B36" s="31">
        <v>6</v>
      </c>
      <c r="C36" s="523" t="s">
        <v>298</v>
      </c>
      <c r="D36" s="524"/>
      <c r="E36" s="524"/>
      <c r="F36" s="524"/>
      <c r="G36" s="524"/>
      <c r="H36" s="525"/>
      <c r="I36" s="279">
        <v>15877</v>
      </c>
      <c r="J36" s="279">
        <f>SUM(J40:J45)</f>
        <v>17540.600000000002</v>
      </c>
      <c r="K36" s="558" t="s">
        <v>299</v>
      </c>
    </row>
    <row r="37" spans="1:11" ht="18" customHeight="1">
      <c r="A37" s="13"/>
      <c r="B37" s="31"/>
      <c r="C37" s="526"/>
      <c r="D37" s="524"/>
      <c r="E37" s="524"/>
      <c r="F37" s="524"/>
      <c r="G37" s="524"/>
      <c r="H37" s="525"/>
      <c r="I37" s="88"/>
      <c r="J37" s="88"/>
      <c r="K37" s="558"/>
    </row>
    <row r="38" spans="1:11" ht="15.75" customHeight="1">
      <c r="A38" s="13"/>
      <c r="B38" s="31"/>
      <c r="C38" s="449"/>
      <c r="D38" s="351"/>
      <c r="E38" s="351"/>
      <c r="F38" s="351"/>
      <c r="G38" s="351"/>
      <c r="H38" s="449"/>
      <c r="I38" s="88"/>
      <c r="J38" s="88"/>
      <c r="K38" s="558"/>
    </row>
    <row r="39" spans="1:11" ht="8.25" customHeight="1">
      <c r="A39" s="36"/>
      <c r="B39" s="37"/>
      <c r="C39" s="10"/>
      <c r="D39" s="38"/>
      <c r="E39" s="38"/>
      <c r="F39" s="35"/>
      <c r="G39" s="35"/>
      <c r="H39" s="35"/>
      <c r="I39" s="35"/>
      <c r="J39" s="35"/>
      <c r="K39" s="38"/>
    </row>
    <row r="40" spans="1:11" ht="15" customHeight="1">
      <c r="A40" s="150" t="s">
        <v>275</v>
      </c>
      <c r="B40" s="31">
        <v>46</v>
      </c>
      <c r="C40" s="150" t="s">
        <v>240</v>
      </c>
      <c r="D40" s="143" t="s">
        <v>52</v>
      </c>
      <c r="E40" s="143" t="s">
        <v>596</v>
      </c>
      <c r="F40" s="361">
        <v>8</v>
      </c>
      <c r="G40" s="291">
        <v>34.4</v>
      </c>
      <c r="H40" s="279">
        <v>22.3</v>
      </c>
      <c r="I40" s="279">
        <v>78</v>
      </c>
      <c r="J40" s="279">
        <v>78.7</v>
      </c>
      <c r="K40" s="41" t="s">
        <v>612</v>
      </c>
    </row>
    <row r="41" spans="1:11" ht="30.75" customHeight="1">
      <c r="A41" s="259" t="s">
        <v>296</v>
      </c>
      <c r="B41" s="250">
        <v>73</v>
      </c>
      <c r="C41" s="259" t="s">
        <v>430</v>
      </c>
      <c r="D41" s="255" t="s">
        <v>609</v>
      </c>
      <c r="E41" s="469" t="s">
        <v>605</v>
      </c>
      <c r="F41" s="292">
        <v>62.5</v>
      </c>
      <c r="G41" s="292">
        <v>340</v>
      </c>
      <c r="H41" s="296">
        <v>165</v>
      </c>
      <c r="I41" s="296">
        <v>2853</v>
      </c>
      <c r="J41" s="296">
        <v>2957.4</v>
      </c>
      <c r="K41" s="260" t="s">
        <v>611</v>
      </c>
    </row>
    <row r="42" spans="1:11" ht="15" customHeight="1">
      <c r="A42" s="150" t="s">
        <v>276</v>
      </c>
      <c r="B42" s="31">
        <v>59</v>
      </c>
      <c r="C42" s="150" t="s">
        <v>53</v>
      </c>
      <c r="D42" s="143" t="s">
        <v>54</v>
      </c>
      <c r="E42" s="143" t="s">
        <v>605</v>
      </c>
      <c r="F42" s="293">
        <v>35.5</v>
      </c>
      <c r="G42" s="293">
        <v>187</v>
      </c>
      <c r="H42" s="297">
        <v>162</v>
      </c>
      <c r="I42" s="279">
        <v>1215</v>
      </c>
      <c r="J42" s="279">
        <v>1770</v>
      </c>
      <c r="K42" s="41" t="s">
        <v>186</v>
      </c>
    </row>
    <row r="43" spans="1:11" ht="14.25" customHeight="1">
      <c r="A43" s="163" t="s">
        <v>297</v>
      </c>
      <c r="B43" s="31">
        <v>44</v>
      </c>
      <c r="C43" s="150" t="s">
        <v>131</v>
      </c>
      <c r="D43" s="143" t="s">
        <v>241</v>
      </c>
      <c r="E43" s="143" t="s">
        <v>242</v>
      </c>
      <c r="F43" s="293">
        <v>12</v>
      </c>
      <c r="G43" s="293">
        <v>47</v>
      </c>
      <c r="H43" s="297">
        <v>2.8</v>
      </c>
      <c r="I43" s="279">
        <v>1</v>
      </c>
      <c r="J43" s="279">
        <v>7.1</v>
      </c>
      <c r="K43" s="41" t="s">
        <v>612</v>
      </c>
    </row>
    <row r="44" spans="1:11" ht="30.75" customHeight="1">
      <c r="A44" s="259" t="s">
        <v>295</v>
      </c>
      <c r="B44" s="250">
        <v>81</v>
      </c>
      <c r="C44" s="259" t="s">
        <v>431</v>
      </c>
      <c r="D44" s="255" t="s">
        <v>198</v>
      </c>
      <c r="E44" s="253" t="s">
        <v>610</v>
      </c>
      <c r="F44" s="294">
        <v>96</v>
      </c>
      <c r="G44" s="294">
        <v>235</v>
      </c>
      <c r="H44" s="296">
        <v>434</v>
      </c>
      <c r="I44" s="296">
        <v>11663</v>
      </c>
      <c r="J44" s="296">
        <v>12600</v>
      </c>
      <c r="K44" s="260" t="s">
        <v>186</v>
      </c>
    </row>
    <row r="45" spans="1:11" ht="15" customHeight="1">
      <c r="A45" s="152" t="s">
        <v>197</v>
      </c>
      <c r="B45" s="151">
        <v>89</v>
      </c>
      <c r="C45" s="152" t="s">
        <v>239</v>
      </c>
      <c r="D45" s="144" t="s">
        <v>199</v>
      </c>
      <c r="E45" s="144" t="s">
        <v>596</v>
      </c>
      <c r="F45" s="295">
        <v>21</v>
      </c>
      <c r="G45" s="295">
        <v>253.5</v>
      </c>
      <c r="H45" s="298">
        <v>23</v>
      </c>
      <c r="I45" s="299">
        <v>68</v>
      </c>
      <c r="J45" s="299">
        <v>127.4</v>
      </c>
      <c r="K45" s="138" t="s">
        <v>200</v>
      </c>
    </row>
    <row r="46" spans="1:10" ht="16.5">
      <c r="A46" s="10" t="s">
        <v>561</v>
      </c>
      <c r="I46" s="273"/>
      <c r="J46" s="273"/>
    </row>
    <row r="47" ht="16.5">
      <c r="H47" s="273">
        <f>SUM(H40:H45)</f>
        <v>809.1</v>
      </c>
    </row>
  </sheetData>
  <mergeCells count="20">
    <mergeCell ref="C15:H16"/>
    <mergeCell ref="K15:K17"/>
    <mergeCell ref="C18:H19"/>
    <mergeCell ref="K21:K23"/>
    <mergeCell ref="C21:H22"/>
    <mergeCell ref="K18:K20"/>
    <mergeCell ref="C10:H10"/>
    <mergeCell ref="C12:H12"/>
    <mergeCell ref="C13:H13"/>
    <mergeCell ref="C14:H14"/>
    <mergeCell ref="C24:H25"/>
    <mergeCell ref="K24:K26"/>
    <mergeCell ref="C36:H37"/>
    <mergeCell ref="K27:K29"/>
    <mergeCell ref="K36:K38"/>
    <mergeCell ref="C27:H28"/>
    <mergeCell ref="C30:H31"/>
    <mergeCell ref="K30:K32"/>
    <mergeCell ref="C33:H34"/>
    <mergeCell ref="K33:K35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32" sqref="I32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7.125" style="6" customWidth="1"/>
    <col min="5" max="5" width="16.1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576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31">
        <v>3</v>
      </c>
      <c r="C5" s="101" t="s">
        <v>114</v>
      </c>
      <c r="D5" s="23"/>
      <c r="E5" s="23"/>
      <c r="F5" s="86">
        <v>290.1</v>
      </c>
      <c r="G5" s="86">
        <v>796</v>
      </c>
      <c r="H5" s="86">
        <v>580.5</v>
      </c>
      <c r="I5" s="86">
        <v>191.5</v>
      </c>
      <c r="J5" s="86">
        <v>242.01</v>
      </c>
      <c r="K5" s="99" t="s">
        <v>114</v>
      </c>
    </row>
    <row r="6" spans="1:11" ht="12.75" customHeight="1" hidden="1">
      <c r="A6" s="13" t="s">
        <v>102</v>
      </c>
      <c r="B6" s="31">
        <v>3</v>
      </c>
      <c r="C6" s="101" t="s">
        <v>114</v>
      </c>
      <c r="D6" s="23"/>
      <c r="E6" s="23"/>
      <c r="F6" s="34">
        <v>290.1</v>
      </c>
      <c r="G6" s="34">
        <v>796</v>
      </c>
      <c r="H6" s="34">
        <v>580.5</v>
      </c>
      <c r="I6" s="34">
        <v>191.56</v>
      </c>
      <c r="J6" s="34">
        <v>242.01</v>
      </c>
      <c r="K6" s="100" t="s">
        <v>114</v>
      </c>
    </row>
    <row r="7" spans="1:11" ht="12.75" customHeight="1" hidden="1">
      <c r="A7" s="13" t="s">
        <v>7</v>
      </c>
      <c r="B7" s="31">
        <v>3</v>
      </c>
      <c r="C7" s="101" t="s">
        <v>114</v>
      </c>
      <c r="D7" s="23"/>
      <c r="E7" s="23"/>
      <c r="F7" s="34">
        <v>290.1</v>
      </c>
      <c r="G7" s="34">
        <v>796</v>
      </c>
      <c r="H7" s="34">
        <v>580.5</v>
      </c>
      <c r="I7" s="34">
        <v>191.56</v>
      </c>
      <c r="J7" s="34">
        <v>242.01</v>
      </c>
      <c r="K7" s="100" t="s">
        <v>114</v>
      </c>
    </row>
    <row r="8" spans="1:11" ht="12.75" customHeight="1" hidden="1">
      <c r="A8" s="13" t="s">
        <v>8</v>
      </c>
      <c r="B8" s="31">
        <v>3</v>
      </c>
      <c r="C8" s="101" t="s">
        <v>114</v>
      </c>
      <c r="D8" s="23"/>
      <c r="E8" s="23"/>
      <c r="F8" s="34">
        <v>290.1</v>
      </c>
      <c r="G8" s="34">
        <v>796</v>
      </c>
      <c r="H8" s="34">
        <v>580.5</v>
      </c>
      <c r="I8" s="34">
        <v>167.42</v>
      </c>
      <c r="J8" s="34">
        <v>242.01</v>
      </c>
      <c r="K8" s="100" t="s">
        <v>114</v>
      </c>
    </row>
    <row r="9" spans="1:11" ht="15" customHeight="1" hidden="1">
      <c r="A9" s="13" t="s">
        <v>9</v>
      </c>
      <c r="B9" s="31">
        <v>3</v>
      </c>
      <c r="C9" s="100" t="s">
        <v>146</v>
      </c>
      <c r="D9" s="2"/>
      <c r="E9" s="2"/>
      <c r="F9" s="110"/>
      <c r="G9" s="111"/>
      <c r="H9" s="34">
        <v>580.5</v>
      </c>
      <c r="I9" s="34">
        <v>181.87</v>
      </c>
      <c r="J9" s="34">
        <v>242.01</v>
      </c>
      <c r="K9" s="100" t="s">
        <v>114</v>
      </c>
    </row>
    <row r="10" spans="1:11" ht="15" customHeight="1" hidden="1">
      <c r="A10" s="13" t="s">
        <v>10</v>
      </c>
      <c r="B10" s="31">
        <v>3</v>
      </c>
      <c r="C10" s="103" t="s">
        <v>401</v>
      </c>
      <c r="D10" s="2"/>
      <c r="E10" s="2"/>
      <c r="F10" s="110"/>
      <c r="G10" s="111"/>
      <c r="H10" s="34"/>
      <c r="I10" s="34">
        <v>18187</v>
      </c>
      <c r="J10" s="34">
        <v>24201</v>
      </c>
      <c r="K10" s="100" t="s">
        <v>114</v>
      </c>
    </row>
    <row r="11" spans="1:11" ht="15" customHeight="1" hidden="1">
      <c r="A11" s="13" t="s">
        <v>11</v>
      </c>
      <c r="B11" s="31">
        <v>3</v>
      </c>
      <c r="C11" s="103" t="s">
        <v>401</v>
      </c>
      <c r="D11" s="2"/>
      <c r="E11" s="2"/>
      <c r="F11" s="110"/>
      <c r="G11" s="111"/>
      <c r="H11" s="34"/>
      <c r="I11" s="34">
        <v>181.87</v>
      </c>
      <c r="J11" s="34">
        <v>242.01</v>
      </c>
      <c r="K11" s="100" t="s">
        <v>114</v>
      </c>
    </row>
    <row r="12" spans="1:11" ht="15" customHeight="1" hidden="1">
      <c r="A12" s="13" t="s">
        <v>95</v>
      </c>
      <c r="B12" s="31">
        <v>3</v>
      </c>
      <c r="C12" s="103" t="s">
        <v>401</v>
      </c>
      <c r="D12" s="2"/>
      <c r="E12" s="2"/>
      <c r="F12" s="110"/>
      <c r="G12" s="111"/>
      <c r="H12" s="34"/>
      <c r="I12" s="34">
        <v>17978</v>
      </c>
      <c r="J12" s="34">
        <v>24201</v>
      </c>
      <c r="K12" s="100" t="s">
        <v>114</v>
      </c>
    </row>
    <row r="13" spans="1:11" ht="15" customHeight="1" hidden="1">
      <c r="A13" s="13" t="s">
        <v>97</v>
      </c>
      <c r="B13" s="31">
        <v>3</v>
      </c>
      <c r="C13" s="103" t="s">
        <v>401</v>
      </c>
      <c r="D13" s="2"/>
      <c r="E13" s="2"/>
      <c r="F13" s="110"/>
      <c r="G13" s="111"/>
      <c r="H13" s="34"/>
      <c r="I13" s="323">
        <v>17926</v>
      </c>
      <c r="J13" s="323">
        <v>24201</v>
      </c>
      <c r="K13" s="100" t="s">
        <v>114</v>
      </c>
    </row>
    <row r="14" spans="1:11" ht="15" customHeight="1" hidden="1">
      <c r="A14" s="85" t="s">
        <v>128</v>
      </c>
      <c r="B14" s="31">
        <v>3</v>
      </c>
      <c r="C14" s="103" t="s">
        <v>401</v>
      </c>
      <c r="D14" s="2"/>
      <c r="E14" s="2"/>
      <c r="F14" s="110"/>
      <c r="G14" s="111"/>
      <c r="H14" s="34"/>
      <c r="I14" s="323">
        <v>22785</v>
      </c>
      <c r="J14" s="323">
        <v>25180</v>
      </c>
      <c r="K14" s="100" t="s">
        <v>114</v>
      </c>
    </row>
    <row r="15" spans="1:11" ht="21" customHeight="1" hidden="1">
      <c r="A15" s="9" t="s">
        <v>504</v>
      </c>
      <c r="B15" s="147">
        <v>6</v>
      </c>
      <c r="C15" s="558" t="s">
        <v>402</v>
      </c>
      <c r="D15" s="528"/>
      <c r="E15" s="528"/>
      <c r="F15" s="528"/>
      <c r="G15" s="528"/>
      <c r="H15" s="529"/>
      <c r="I15" s="324">
        <v>22863.5</v>
      </c>
      <c r="J15" s="324">
        <v>25123.5</v>
      </c>
      <c r="K15" s="558" t="s">
        <v>389</v>
      </c>
    </row>
    <row r="16" spans="1:11" ht="15" customHeight="1" hidden="1">
      <c r="A16" s="36"/>
      <c r="B16" s="37"/>
      <c r="C16" s="530"/>
      <c r="D16" s="528"/>
      <c r="E16" s="528"/>
      <c r="F16" s="528"/>
      <c r="G16" s="528"/>
      <c r="H16" s="529"/>
      <c r="I16" s="323"/>
      <c r="J16" s="323"/>
      <c r="K16" s="540"/>
    </row>
    <row r="17" spans="1:11" ht="15" customHeight="1" hidden="1">
      <c r="A17" s="85"/>
      <c r="B17" s="31"/>
      <c r="C17" s="103"/>
      <c r="D17" s="2"/>
      <c r="E17" s="2"/>
      <c r="F17" s="110"/>
      <c r="G17" s="110"/>
      <c r="H17" s="235"/>
      <c r="I17" s="323"/>
      <c r="J17" s="323"/>
      <c r="K17" s="527"/>
    </row>
    <row r="18" spans="1:11" ht="21" customHeight="1" hidden="1">
      <c r="A18" s="9" t="s">
        <v>511</v>
      </c>
      <c r="B18" s="147">
        <v>6</v>
      </c>
      <c r="C18" s="558" t="s">
        <v>402</v>
      </c>
      <c r="D18" s="528"/>
      <c r="E18" s="528"/>
      <c r="F18" s="528"/>
      <c r="G18" s="528"/>
      <c r="H18" s="529"/>
      <c r="I18" s="324">
        <v>22783.5</v>
      </c>
      <c r="J18" s="324">
        <v>24735.5</v>
      </c>
      <c r="K18" s="558" t="s">
        <v>389</v>
      </c>
    </row>
    <row r="19" spans="1:11" ht="15" customHeight="1" hidden="1">
      <c r="A19" s="36"/>
      <c r="B19" s="37"/>
      <c r="C19" s="530"/>
      <c r="D19" s="528"/>
      <c r="E19" s="528"/>
      <c r="F19" s="528"/>
      <c r="G19" s="528"/>
      <c r="H19" s="529"/>
      <c r="I19" s="324"/>
      <c r="J19" s="324"/>
      <c r="K19" s="540"/>
    </row>
    <row r="20" spans="1:11" ht="15" customHeight="1" hidden="1">
      <c r="A20" s="36"/>
      <c r="B20" s="37"/>
      <c r="C20" s="222"/>
      <c r="D20" s="221"/>
      <c r="E20" s="221"/>
      <c r="F20" s="221"/>
      <c r="G20" s="220"/>
      <c r="H20" s="228"/>
      <c r="I20" s="324"/>
      <c r="J20" s="324"/>
      <c r="K20" s="527"/>
    </row>
    <row r="21" spans="1:11" ht="21" customHeight="1" hidden="1">
      <c r="A21" s="9" t="s">
        <v>512</v>
      </c>
      <c r="B21" s="147">
        <v>6</v>
      </c>
      <c r="C21" s="558" t="s">
        <v>402</v>
      </c>
      <c r="D21" s="528"/>
      <c r="E21" s="528"/>
      <c r="F21" s="528"/>
      <c r="G21" s="528"/>
      <c r="H21" s="529"/>
      <c r="I21" s="324">
        <v>18335</v>
      </c>
      <c r="J21" s="324">
        <v>24632</v>
      </c>
      <c r="K21" s="558" t="s">
        <v>389</v>
      </c>
    </row>
    <row r="22" spans="1:11" ht="15" customHeight="1" hidden="1">
      <c r="A22" s="36"/>
      <c r="B22" s="37"/>
      <c r="C22" s="530"/>
      <c r="D22" s="528"/>
      <c r="E22" s="528"/>
      <c r="F22" s="528"/>
      <c r="G22" s="528"/>
      <c r="H22" s="529"/>
      <c r="I22" s="34"/>
      <c r="J22" s="34"/>
      <c r="K22" s="540"/>
    </row>
    <row r="23" spans="1:11" ht="15" customHeight="1" hidden="1">
      <c r="A23" s="36"/>
      <c r="B23" s="37"/>
      <c r="C23" s="335"/>
      <c r="D23" s="333"/>
      <c r="E23" s="333"/>
      <c r="F23" s="333"/>
      <c r="G23" s="333"/>
      <c r="H23" s="334"/>
      <c r="I23" s="34"/>
      <c r="J23" s="34"/>
      <c r="K23" s="540"/>
    </row>
    <row r="24" spans="1:11" ht="15" customHeight="1">
      <c r="A24" s="9" t="s">
        <v>513</v>
      </c>
      <c r="B24" s="147">
        <v>6</v>
      </c>
      <c r="C24" s="558" t="s">
        <v>402</v>
      </c>
      <c r="D24" s="528"/>
      <c r="E24" s="528"/>
      <c r="F24" s="528"/>
      <c r="G24" s="528"/>
      <c r="H24" s="529"/>
      <c r="I24" s="324">
        <v>21088</v>
      </c>
      <c r="J24" s="324">
        <v>24632</v>
      </c>
      <c r="K24" s="558" t="s">
        <v>389</v>
      </c>
    </row>
    <row r="25" spans="1:11" ht="15" customHeight="1">
      <c r="A25" s="36"/>
      <c r="B25" s="37"/>
      <c r="C25" s="530"/>
      <c r="D25" s="528"/>
      <c r="E25" s="528"/>
      <c r="F25" s="528"/>
      <c r="G25" s="528"/>
      <c r="H25" s="529"/>
      <c r="I25" s="34"/>
      <c r="J25" s="34"/>
      <c r="K25" s="540"/>
    </row>
    <row r="26" spans="1:11" ht="19.5" customHeight="1">
      <c r="A26" s="36"/>
      <c r="B26" s="37"/>
      <c r="C26" s="335"/>
      <c r="D26" s="333"/>
      <c r="E26" s="333"/>
      <c r="F26" s="333"/>
      <c r="G26" s="333"/>
      <c r="H26" s="334"/>
      <c r="I26" s="34"/>
      <c r="J26" s="34"/>
      <c r="K26" s="540"/>
    </row>
    <row r="27" spans="1:11" ht="21" customHeight="1">
      <c r="A27" s="9" t="s">
        <v>514</v>
      </c>
      <c r="B27" s="147">
        <v>6</v>
      </c>
      <c r="C27" s="558" t="s">
        <v>402</v>
      </c>
      <c r="D27" s="528"/>
      <c r="E27" s="528"/>
      <c r="F27" s="528"/>
      <c r="G27" s="528"/>
      <c r="H27" s="529"/>
      <c r="I27" s="304">
        <v>21034</v>
      </c>
      <c r="J27" s="304">
        <v>24558</v>
      </c>
      <c r="K27" s="558" t="s">
        <v>389</v>
      </c>
    </row>
    <row r="28" spans="1:11" ht="29.25" customHeight="1">
      <c r="A28" s="36"/>
      <c r="B28" s="37"/>
      <c r="C28" s="530"/>
      <c r="D28" s="528"/>
      <c r="E28" s="528"/>
      <c r="F28" s="528"/>
      <c r="G28" s="528"/>
      <c r="H28" s="529"/>
      <c r="I28" s="35"/>
      <c r="J28" s="35"/>
      <c r="K28" s="527"/>
    </row>
    <row r="29" spans="1:11" ht="21" customHeight="1">
      <c r="A29" s="9" t="s">
        <v>532</v>
      </c>
      <c r="B29" s="147">
        <v>6</v>
      </c>
      <c r="C29" s="558" t="s">
        <v>402</v>
      </c>
      <c r="D29" s="528"/>
      <c r="E29" s="528"/>
      <c r="F29" s="528"/>
      <c r="G29" s="528"/>
      <c r="H29" s="529"/>
      <c r="I29" s="304">
        <v>18071</v>
      </c>
      <c r="J29" s="304">
        <v>28410</v>
      </c>
      <c r="K29" s="558" t="s">
        <v>389</v>
      </c>
    </row>
    <row r="30" spans="1:11" ht="28.5" customHeight="1">
      <c r="A30" s="61"/>
      <c r="B30" s="37"/>
      <c r="C30" s="530"/>
      <c r="D30" s="528"/>
      <c r="E30" s="528"/>
      <c r="F30" s="528"/>
      <c r="G30" s="528"/>
      <c r="H30" s="529"/>
      <c r="I30" s="35"/>
      <c r="J30" s="35"/>
      <c r="K30" s="527"/>
    </row>
    <row r="31" spans="1:11" ht="21" customHeight="1">
      <c r="A31" s="9" t="s">
        <v>567</v>
      </c>
      <c r="B31" s="147">
        <v>6</v>
      </c>
      <c r="C31" s="558" t="s">
        <v>402</v>
      </c>
      <c r="D31" s="528"/>
      <c r="E31" s="528"/>
      <c r="F31" s="528"/>
      <c r="G31" s="528"/>
      <c r="H31" s="529"/>
      <c r="I31" s="304">
        <v>16807</v>
      </c>
      <c r="J31" s="304">
        <v>24716</v>
      </c>
      <c r="K31" s="558" t="s">
        <v>389</v>
      </c>
    </row>
    <row r="32" spans="1:11" ht="28.5" customHeight="1">
      <c r="A32" s="61"/>
      <c r="B32" s="37"/>
      <c r="C32" s="530"/>
      <c r="D32" s="528"/>
      <c r="E32" s="528"/>
      <c r="F32" s="528"/>
      <c r="G32" s="528"/>
      <c r="H32" s="529"/>
      <c r="I32" s="35"/>
      <c r="J32" s="35"/>
      <c r="K32" s="527"/>
    </row>
    <row r="33" spans="1:11" ht="21" customHeight="1">
      <c r="A33" s="9" t="s">
        <v>595</v>
      </c>
      <c r="B33" s="147">
        <v>6</v>
      </c>
      <c r="C33" s="558" t="s">
        <v>402</v>
      </c>
      <c r="D33" s="528"/>
      <c r="E33" s="528"/>
      <c r="F33" s="528"/>
      <c r="G33" s="528"/>
      <c r="H33" s="529"/>
      <c r="I33" s="304">
        <v>15332</v>
      </c>
      <c r="J33" s="304">
        <f>SUM(J36:J44)</f>
        <v>28320</v>
      </c>
      <c r="K33" s="558" t="s">
        <v>389</v>
      </c>
    </row>
    <row r="34" spans="1:11" ht="28.5" customHeight="1">
      <c r="A34" s="61"/>
      <c r="B34" s="37"/>
      <c r="C34" s="530"/>
      <c r="D34" s="528"/>
      <c r="E34" s="528"/>
      <c r="F34" s="528"/>
      <c r="G34" s="528"/>
      <c r="H34" s="529"/>
      <c r="I34" s="60"/>
      <c r="J34" s="60"/>
      <c r="K34" s="527"/>
    </row>
    <row r="35" spans="1:11" ht="9.75" customHeight="1">
      <c r="A35" s="61"/>
      <c r="B35" s="37"/>
      <c r="C35" s="448"/>
      <c r="D35" s="448"/>
      <c r="E35" s="448"/>
      <c r="F35" s="448"/>
      <c r="G35" s="448"/>
      <c r="H35" s="448"/>
      <c r="I35" s="60"/>
      <c r="J35" s="60"/>
      <c r="K35" s="38"/>
    </row>
    <row r="36" spans="1:11" ht="15" customHeight="1">
      <c r="A36" s="560" t="s">
        <v>302</v>
      </c>
      <c r="B36" s="531">
        <v>63</v>
      </c>
      <c r="C36" s="532" t="s">
        <v>433</v>
      </c>
      <c r="D36" s="531" t="s">
        <v>56</v>
      </c>
      <c r="E36" s="531" t="s">
        <v>613</v>
      </c>
      <c r="F36" s="552">
        <v>180</v>
      </c>
      <c r="G36" s="552">
        <v>285</v>
      </c>
      <c r="H36" s="554">
        <v>454</v>
      </c>
      <c r="I36" s="556">
        <v>14461</v>
      </c>
      <c r="J36" s="556">
        <v>26221</v>
      </c>
      <c r="K36" s="187" t="s">
        <v>615</v>
      </c>
    </row>
    <row r="37" spans="1:11" ht="16.5" customHeight="1">
      <c r="A37" s="560"/>
      <c r="B37" s="531"/>
      <c r="C37" s="532"/>
      <c r="D37" s="531"/>
      <c r="E37" s="531"/>
      <c r="F37" s="552"/>
      <c r="G37" s="552"/>
      <c r="H37" s="554"/>
      <c r="I37" s="556"/>
      <c r="J37" s="556"/>
      <c r="K37" s="187"/>
    </row>
    <row r="38" spans="1:11" ht="12.75" customHeight="1">
      <c r="A38" s="39" t="s">
        <v>300</v>
      </c>
      <c r="B38" s="40">
        <v>59</v>
      </c>
      <c r="C38" s="39" t="s">
        <v>432</v>
      </c>
      <c r="D38" s="22" t="s">
        <v>56</v>
      </c>
      <c r="E38" s="22" t="s">
        <v>614</v>
      </c>
      <c r="F38" s="274">
        <v>45</v>
      </c>
      <c r="G38" s="274">
        <v>100</v>
      </c>
      <c r="H38" s="276">
        <v>5</v>
      </c>
      <c r="I38" s="302">
        <v>36.5</v>
      </c>
      <c r="J38" s="302">
        <v>69</v>
      </c>
      <c r="K38" s="25" t="s">
        <v>57</v>
      </c>
    </row>
    <row r="39" spans="1:11" ht="12.75" customHeight="1">
      <c r="A39" s="39" t="s">
        <v>303</v>
      </c>
      <c r="B39" s="40">
        <v>50</v>
      </c>
      <c r="C39" s="39" t="s">
        <v>260</v>
      </c>
      <c r="D39" s="22" t="s">
        <v>56</v>
      </c>
      <c r="E39" s="22" t="s">
        <v>43</v>
      </c>
      <c r="F39" s="274">
        <v>85.1</v>
      </c>
      <c r="G39" s="274">
        <v>149</v>
      </c>
      <c r="H39" s="276">
        <v>57</v>
      </c>
      <c r="I39" s="302">
        <v>680</v>
      </c>
      <c r="J39" s="302">
        <v>1710</v>
      </c>
      <c r="K39" s="25" t="s">
        <v>57</v>
      </c>
    </row>
    <row r="40" spans="1:11" ht="12.75" customHeight="1">
      <c r="A40" s="140" t="s">
        <v>301</v>
      </c>
      <c r="B40" s="40">
        <v>45</v>
      </c>
      <c r="C40" s="39" t="s">
        <v>55</v>
      </c>
      <c r="D40" s="22" t="s">
        <v>261</v>
      </c>
      <c r="E40" s="22" t="s">
        <v>596</v>
      </c>
      <c r="F40" s="274">
        <v>48.2</v>
      </c>
      <c r="G40" s="274">
        <v>91</v>
      </c>
      <c r="H40" s="276">
        <v>10</v>
      </c>
      <c r="I40" s="302">
        <v>26.8</v>
      </c>
      <c r="J40" s="302">
        <v>82</v>
      </c>
      <c r="K40" s="25" t="s">
        <v>179</v>
      </c>
    </row>
    <row r="41" spans="1:12" ht="12.75" customHeight="1">
      <c r="A41" s="39" t="s">
        <v>387</v>
      </c>
      <c r="B41" s="22">
        <v>88</v>
      </c>
      <c r="C41" s="22" t="s">
        <v>55</v>
      </c>
      <c r="D41" s="40" t="s">
        <v>261</v>
      </c>
      <c r="E41" s="22" t="s">
        <v>596</v>
      </c>
      <c r="F41" s="274">
        <v>23.5</v>
      </c>
      <c r="G41" s="274">
        <v>229.5</v>
      </c>
      <c r="H41" s="276">
        <v>22</v>
      </c>
      <c r="I41" s="302">
        <v>26.2</v>
      </c>
      <c r="J41" s="302">
        <v>58</v>
      </c>
      <c r="K41" s="25" t="s">
        <v>262</v>
      </c>
      <c r="L41" s="10"/>
    </row>
    <row r="42" spans="1:11" ht="12.75" customHeight="1">
      <c r="A42" s="26" t="s">
        <v>388</v>
      </c>
      <c r="B42" s="43">
        <v>66</v>
      </c>
      <c r="C42" s="43" t="s">
        <v>55</v>
      </c>
      <c r="D42" s="42" t="s">
        <v>59</v>
      </c>
      <c r="E42" s="42" t="s">
        <v>596</v>
      </c>
      <c r="F42" s="301">
        <v>25</v>
      </c>
      <c r="G42" s="301">
        <v>275.5</v>
      </c>
      <c r="H42" s="303">
        <v>60</v>
      </c>
      <c r="I42" s="303">
        <v>102</v>
      </c>
      <c r="J42" s="303">
        <v>180</v>
      </c>
      <c r="K42" s="71" t="s">
        <v>218</v>
      </c>
    </row>
    <row r="43" ht="16.5">
      <c r="A43" s="10" t="s">
        <v>561</v>
      </c>
    </row>
    <row r="44" spans="1:8" ht="16.5">
      <c r="A44" s="36"/>
      <c r="H44" s="273">
        <f>SUM(H36:H42)</f>
        <v>608</v>
      </c>
    </row>
    <row r="45" ht="16.5">
      <c r="A45" s="36"/>
    </row>
  </sheetData>
  <mergeCells count="26">
    <mergeCell ref="C24:H25"/>
    <mergeCell ref="K24:K26"/>
    <mergeCell ref="C21:H22"/>
    <mergeCell ref="K21:K23"/>
    <mergeCell ref="A36:A37"/>
    <mergeCell ref="B36:B37"/>
    <mergeCell ref="C36:C37"/>
    <mergeCell ref="D36:D37"/>
    <mergeCell ref="I36:I37"/>
    <mergeCell ref="J36:J37"/>
    <mergeCell ref="K27:K28"/>
    <mergeCell ref="K33:K34"/>
    <mergeCell ref="K29:K30"/>
    <mergeCell ref="K31:K32"/>
    <mergeCell ref="C27:H28"/>
    <mergeCell ref="E36:E37"/>
    <mergeCell ref="F36:F37"/>
    <mergeCell ref="G36:G37"/>
    <mergeCell ref="H36:H37"/>
    <mergeCell ref="C33:H34"/>
    <mergeCell ref="C29:H30"/>
    <mergeCell ref="C31:H32"/>
    <mergeCell ref="C18:H19"/>
    <mergeCell ref="K18:K20"/>
    <mergeCell ref="C15:H16"/>
    <mergeCell ref="K15:K17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75">
      <selection activeCell="B62" sqref="B62"/>
    </sheetView>
  </sheetViews>
  <sheetFormatPr defaultColWidth="9.00390625" defaultRowHeight="15.75"/>
  <cols>
    <col min="1" max="1" width="13.75390625" style="10" customWidth="1"/>
    <col min="2" max="2" width="6.00390625" style="10" customWidth="1"/>
    <col min="3" max="3" width="10.75390625" style="6" customWidth="1"/>
    <col min="4" max="4" width="6.50390625" style="6" customWidth="1"/>
    <col min="5" max="5" width="14.125" style="6" customWidth="1"/>
    <col min="6" max="7" width="8.75390625" style="5" customWidth="1"/>
    <col min="8" max="8" width="9.75390625" style="5" customWidth="1"/>
    <col min="9" max="10" width="11.625" style="5" customWidth="1"/>
    <col min="11" max="11" width="23.375" style="6" customWidth="1"/>
    <col min="12" max="16384" width="9.00390625" style="6" customWidth="1"/>
  </cols>
  <sheetData>
    <row r="1" spans="1:11" s="18" customFormat="1" ht="24.75" customHeight="1">
      <c r="A1" s="1" t="s">
        <v>577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3.5" customHeight="1" hidden="1">
      <c r="A5" s="13" t="s">
        <v>100</v>
      </c>
      <c r="B5" s="31">
        <v>3</v>
      </c>
      <c r="C5" s="51" t="s">
        <v>115</v>
      </c>
      <c r="D5" s="33"/>
      <c r="E5" s="33"/>
      <c r="F5" s="97">
        <v>162.3</v>
      </c>
      <c r="G5" s="97">
        <v>632.63</v>
      </c>
      <c r="H5" s="86">
        <v>1182.13</v>
      </c>
      <c r="I5" s="86">
        <v>248.94</v>
      </c>
      <c r="J5" s="86">
        <v>320.56</v>
      </c>
      <c r="K5" s="54" t="s">
        <v>115</v>
      </c>
    </row>
    <row r="6" spans="1:11" ht="12.75" customHeight="1" hidden="1">
      <c r="A6" s="13" t="s">
        <v>102</v>
      </c>
      <c r="B6" s="31">
        <v>3</v>
      </c>
      <c r="C6" s="101" t="s">
        <v>115</v>
      </c>
      <c r="D6" s="23"/>
      <c r="E6" s="23"/>
      <c r="F6" s="53">
        <v>162.3</v>
      </c>
      <c r="G6" s="53">
        <v>632.63</v>
      </c>
      <c r="H6" s="34">
        <v>1182.13</v>
      </c>
      <c r="I6" s="34">
        <v>248.91</v>
      </c>
      <c r="J6" s="34">
        <v>320.56</v>
      </c>
      <c r="K6" s="100" t="s">
        <v>115</v>
      </c>
    </row>
    <row r="7" spans="1:11" ht="12.75" customHeight="1" hidden="1">
      <c r="A7" s="13" t="s">
        <v>7</v>
      </c>
      <c r="B7" s="31">
        <v>3</v>
      </c>
      <c r="C7" s="101" t="s">
        <v>115</v>
      </c>
      <c r="D7" s="23"/>
      <c r="E7" s="23"/>
      <c r="F7" s="53">
        <v>162.3</v>
      </c>
      <c r="G7" s="53">
        <v>632.63</v>
      </c>
      <c r="H7" s="34">
        <v>1182.13</v>
      </c>
      <c r="I7" s="34">
        <v>248.91</v>
      </c>
      <c r="J7" s="34">
        <v>320.56</v>
      </c>
      <c r="K7" s="100" t="s">
        <v>115</v>
      </c>
    </row>
    <row r="8" spans="1:11" ht="12.75" customHeight="1" hidden="1">
      <c r="A8" s="13" t="s">
        <v>8</v>
      </c>
      <c r="B8" s="31">
        <v>3</v>
      </c>
      <c r="C8" s="101" t="s">
        <v>115</v>
      </c>
      <c r="D8" s="23"/>
      <c r="E8" s="23"/>
      <c r="F8" s="53">
        <v>162.3</v>
      </c>
      <c r="G8" s="53">
        <v>632.63</v>
      </c>
      <c r="H8" s="34">
        <v>1182.13</v>
      </c>
      <c r="I8" s="34">
        <v>263.05</v>
      </c>
      <c r="J8" s="34">
        <v>320.56</v>
      </c>
      <c r="K8" s="100" t="s">
        <v>115</v>
      </c>
    </row>
    <row r="9" spans="1:11" ht="15" customHeight="1" hidden="1">
      <c r="A9" s="13" t="s">
        <v>9</v>
      </c>
      <c r="B9" s="31">
        <v>3</v>
      </c>
      <c r="C9" s="100" t="s">
        <v>147</v>
      </c>
      <c r="D9" s="2"/>
      <c r="E9" s="2"/>
      <c r="F9" s="110"/>
      <c r="G9" s="111"/>
      <c r="H9" s="34">
        <v>1182.13</v>
      </c>
      <c r="I9" s="34">
        <v>244.51</v>
      </c>
      <c r="J9" s="34">
        <v>320.52</v>
      </c>
      <c r="K9" s="100" t="s">
        <v>115</v>
      </c>
    </row>
    <row r="10" spans="1:11" ht="16.5" customHeight="1" hidden="1">
      <c r="A10" s="13" t="s">
        <v>10</v>
      </c>
      <c r="B10" s="31">
        <v>3</v>
      </c>
      <c r="C10" s="518" t="s">
        <v>115</v>
      </c>
      <c r="D10" s="545"/>
      <c r="E10" s="545"/>
      <c r="F10" s="545"/>
      <c r="G10" s="545"/>
      <c r="H10" s="546"/>
      <c r="I10" s="34">
        <v>24451</v>
      </c>
      <c r="J10" s="34">
        <v>32052</v>
      </c>
      <c r="K10" s="100" t="s">
        <v>115</v>
      </c>
    </row>
    <row r="11" spans="1:11" ht="15" customHeight="1" hidden="1">
      <c r="A11" s="13" t="s">
        <v>11</v>
      </c>
      <c r="B11" s="31">
        <v>3</v>
      </c>
      <c r="C11" s="518" t="s">
        <v>115</v>
      </c>
      <c r="D11" s="545"/>
      <c r="E11" s="545"/>
      <c r="F11" s="545"/>
      <c r="G11" s="545"/>
      <c r="H11" s="546"/>
      <c r="I11" s="34">
        <v>244.51</v>
      </c>
      <c r="J11" s="34">
        <v>320.52</v>
      </c>
      <c r="K11" s="100" t="s">
        <v>115</v>
      </c>
    </row>
    <row r="12" spans="1:11" ht="16.5" customHeight="1" hidden="1">
      <c r="A12" s="13" t="s">
        <v>95</v>
      </c>
      <c r="B12" s="31">
        <v>3</v>
      </c>
      <c r="C12" s="518" t="s">
        <v>115</v>
      </c>
      <c r="D12" s="545"/>
      <c r="E12" s="545"/>
      <c r="F12" s="545"/>
      <c r="G12" s="545"/>
      <c r="H12" s="546"/>
      <c r="I12" s="34">
        <v>23613</v>
      </c>
      <c r="J12" s="34">
        <v>32052</v>
      </c>
      <c r="K12" s="100" t="s">
        <v>115</v>
      </c>
    </row>
    <row r="13" spans="1:11" ht="16.5" customHeight="1" hidden="1">
      <c r="A13" s="13" t="s">
        <v>96</v>
      </c>
      <c r="B13" s="31">
        <v>3</v>
      </c>
      <c r="C13" s="518" t="s">
        <v>115</v>
      </c>
      <c r="D13" s="545"/>
      <c r="E13" s="545"/>
      <c r="F13" s="545"/>
      <c r="G13" s="545"/>
      <c r="H13" s="546"/>
      <c r="I13" s="323">
        <v>23001</v>
      </c>
      <c r="J13" s="323">
        <v>32052</v>
      </c>
      <c r="K13" s="100" t="s">
        <v>115</v>
      </c>
    </row>
    <row r="14" spans="1:11" ht="16.5" customHeight="1" hidden="1">
      <c r="A14" s="13" t="s">
        <v>128</v>
      </c>
      <c r="B14" s="31">
        <v>3</v>
      </c>
      <c r="C14" s="518" t="s">
        <v>115</v>
      </c>
      <c r="D14" s="545"/>
      <c r="E14" s="545"/>
      <c r="F14" s="545"/>
      <c r="G14" s="545"/>
      <c r="H14" s="546"/>
      <c r="I14" s="323">
        <v>22959</v>
      </c>
      <c r="J14" s="323">
        <v>31792</v>
      </c>
      <c r="K14" s="100" t="s">
        <v>115</v>
      </c>
    </row>
    <row r="15" spans="1:11" ht="13.5" customHeight="1" hidden="1">
      <c r="A15" s="13" t="s">
        <v>504</v>
      </c>
      <c r="B15" s="31">
        <v>12</v>
      </c>
      <c r="C15" s="558" t="s">
        <v>305</v>
      </c>
      <c r="D15" s="528"/>
      <c r="E15" s="528"/>
      <c r="F15" s="528"/>
      <c r="G15" s="528"/>
      <c r="H15" s="529"/>
      <c r="I15" s="323">
        <v>25999.35</v>
      </c>
      <c r="J15" s="323">
        <v>37018.6</v>
      </c>
      <c r="K15" s="558" t="s">
        <v>306</v>
      </c>
    </row>
    <row r="16" spans="1:11" ht="13.5" customHeight="1" hidden="1">
      <c r="A16" s="13"/>
      <c r="B16" s="31"/>
      <c r="C16" s="530"/>
      <c r="D16" s="528"/>
      <c r="E16" s="528"/>
      <c r="F16" s="528"/>
      <c r="G16" s="528"/>
      <c r="H16" s="529"/>
      <c r="I16" s="323"/>
      <c r="J16" s="323"/>
      <c r="K16" s="540"/>
    </row>
    <row r="17" spans="1:11" ht="13.5" customHeight="1" hidden="1">
      <c r="A17" s="13"/>
      <c r="B17" s="31"/>
      <c r="C17" s="530"/>
      <c r="D17" s="528"/>
      <c r="E17" s="528"/>
      <c r="F17" s="528"/>
      <c r="G17" s="528"/>
      <c r="H17" s="529"/>
      <c r="I17" s="323"/>
      <c r="J17" s="323"/>
      <c r="K17" s="540"/>
    </row>
    <row r="18" spans="1:11" ht="16.5" customHeight="1" hidden="1">
      <c r="A18" s="36"/>
      <c r="B18" s="37"/>
      <c r="C18" s="530"/>
      <c r="D18" s="528"/>
      <c r="E18" s="528"/>
      <c r="F18" s="528"/>
      <c r="G18" s="528"/>
      <c r="H18" s="529"/>
      <c r="I18" s="323"/>
      <c r="J18" s="323"/>
      <c r="K18" s="508"/>
    </row>
    <row r="19" spans="1:11" ht="15" customHeight="1" hidden="1">
      <c r="A19" s="36"/>
      <c r="B19" s="37"/>
      <c r="C19" s="222"/>
      <c r="D19" s="220"/>
      <c r="E19" s="220"/>
      <c r="F19" s="220"/>
      <c r="G19" s="220"/>
      <c r="H19" s="228"/>
      <c r="I19" s="323"/>
      <c r="J19" s="323"/>
      <c r="K19" s="508"/>
    </row>
    <row r="20" spans="1:11" ht="15" customHeight="1" hidden="1">
      <c r="A20" s="36"/>
      <c r="B20" s="37"/>
      <c r="C20" s="222"/>
      <c r="D20" s="220"/>
      <c r="E20" s="220"/>
      <c r="F20" s="220"/>
      <c r="G20" s="220"/>
      <c r="H20" s="228"/>
      <c r="I20" s="323"/>
      <c r="J20" s="323"/>
      <c r="K20" s="508"/>
    </row>
    <row r="21" spans="1:11" ht="15" customHeight="1" hidden="1">
      <c r="A21" s="36"/>
      <c r="B21" s="37"/>
      <c r="C21" s="222"/>
      <c r="D21" s="220"/>
      <c r="E21" s="220"/>
      <c r="F21" s="220"/>
      <c r="G21" s="220"/>
      <c r="H21" s="228"/>
      <c r="I21" s="323"/>
      <c r="J21" s="323"/>
      <c r="K21" s="527"/>
    </row>
    <row r="22" spans="1:11" ht="13.5" customHeight="1" hidden="1">
      <c r="A22" s="13" t="s">
        <v>511</v>
      </c>
      <c r="B22" s="31">
        <v>12</v>
      </c>
      <c r="C22" s="558" t="s">
        <v>434</v>
      </c>
      <c r="D22" s="528"/>
      <c r="E22" s="528"/>
      <c r="F22" s="528"/>
      <c r="G22" s="528"/>
      <c r="H22" s="529"/>
      <c r="I22" s="323">
        <v>25999.35</v>
      </c>
      <c r="J22" s="323">
        <v>37018.6</v>
      </c>
      <c r="K22" s="558" t="s">
        <v>434</v>
      </c>
    </row>
    <row r="23" spans="1:11" ht="13.5" customHeight="1" hidden="1">
      <c r="A23" s="13"/>
      <c r="B23" s="31"/>
      <c r="C23" s="530"/>
      <c r="D23" s="528"/>
      <c r="E23" s="528"/>
      <c r="F23" s="528"/>
      <c r="G23" s="528"/>
      <c r="H23" s="529"/>
      <c r="I23" s="34"/>
      <c r="J23" s="34"/>
      <c r="K23" s="540"/>
    </row>
    <row r="24" spans="1:11" ht="13.5" customHeight="1" hidden="1">
      <c r="A24" s="13"/>
      <c r="B24" s="31"/>
      <c r="C24" s="530"/>
      <c r="D24" s="528"/>
      <c r="E24" s="528"/>
      <c r="F24" s="528"/>
      <c r="G24" s="528"/>
      <c r="H24" s="529"/>
      <c r="I24" s="34"/>
      <c r="J24" s="34"/>
      <c r="K24" s="540"/>
    </row>
    <row r="25" spans="1:11" ht="15" customHeight="1" hidden="1">
      <c r="A25" s="36"/>
      <c r="B25" s="37"/>
      <c r="C25" s="530"/>
      <c r="D25" s="528"/>
      <c r="E25" s="528"/>
      <c r="F25" s="528"/>
      <c r="G25" s="528"/>
      <c r="H25" s="529"/>
      <c r="I25" s="34"/>
      <c r="J25" s="34"/>
      <c r="K25" s="508"/>
    </row>
    <row r="26" spans="1:11" ht="15" customHeight="1" hidden="1">
      <c r="A26" s="36"/>
      <c r="B26" s="37"/>
      <c r="C26" s="222"/>
      <c r="D26" s="220"/>
      <c r="E26" s="220"/>
      <c r="F26" s="220"/>
      <c r="G26" s="220"/>
      <c r="H26" s="228"/>
      <c r="I26" s="34"/>
      <c r="J26" s="34"/>
      <c r="K26" s="508"/>
    </row>
    <row r="27" spans="1:11" ht="15" customHeight="1" hidden="1">
      <c r="A27" s="36"/>
      <c r="B27" s="37"/>
      <c r="C27" s="222"/>
      <c r="D27" s="220"/>
      <c r="E27" s="220"/>
      <c r="F27" s="220"/>
      <c r="G27" s="220"/>
      <c r="H27" s="228"/>
      <c r="I27" s="34"/>
      <c r="J27" s="34"/>
      <c r="K27" s="508"/>
    </row>
    <row r="28" spans="1:11" ht="15" customHeight="1" hidden="1">
      <c r="A28" s="36"/>
      <c r="B28" s="37"/>
      <c r="C28" s="222"/>
      <c r="D28" s="220"/>
      <c r="E28" s="220"/>
      <c r="F28" s="220"/>
      <c r="G28" s="220"/>
      <c r="H28" s="228"/>
      <c r="I28" s="34"/>
      <c r="J28" s="34"/>
      <c r="K28" s="527"/>
    </row>
    <row r="29" spans="1:11" ht="13.5" customHeight="1" hidden="1">
      <c r="A29" s="13" t="s">
        <v>512</v>
      </c>
      <c r="B29" s="31">
        <v>12</v>
      </c>
      <c r="C29" s="558" t="s">
        <v>434</v>
      </c>
      <c r="D29" s="528"/>
      <c r="E29" s="528"/>
      <c r="F29" s="528"/>
      <c r="G29" s="528"/>
      <c r="H29" s="529"/>
      <c r="I29" s="323">
        <v>24168</v>
      </c>
      <c r="J29" s="323">
        <v>29771</v>
      </c>
      <c r="K29" s="558" t="s">
        <v>434</v>
      </c>
    </row>
    <row r="30" spans="1:11" ht="13.5" customHeight="1" hidden="1">
      <c r="A30" s="13"/>
      <c r="B30" s="31"/>
      <c r="C30" s="530"/>
      <c r="D30" s="528"/>
      <c r="E30" s="528"/>
      <c r="F30" s="528"/>
      <c r="G30" s="528"/>
      <c r="H30" s="529"/>
      <c r="I30" s="34"/>
      <c r="J30" s="34"/>
      <c r="K30" s="540"/>
    </row>
    <row r="31" spans="1:11" ht="13.5" customHeight="1" hidden="1">
      <c r="A31" s="13"/>
      <c r="B31" s="31"/>
      <c r="C31" s="530"/>
      <c r="D31" s="528"/>
      <c r="E31" s="528"/>
      <c r="F31" s="528"/>
      <c r="G31" s="528"/>
      <c r="H31" s="529"/>
      <c r="I31" s="34"/>
      <c r="J31" s="34"/>
      <c r="K31" s="540"/>
    </row>
    <row r="32" spans="1:11" ht="15" customHeight="1" hidden="1">
      <c r="A32" s="36"/>
      <c r="B32" s="37"/>
      <c r="C32" s="530"/>
      <c r="D32" s="528"/>
      <c r="E32" s="528"/>
      <c r="F32" s="528"/>
      <c r="G32" s="528"/>
      <c r="H32" s="529"/>
      <c r="I32" s="34"/>
      <c r="J32" s="34"/>
      <c r="K32" s="508"/>
    </row>
    <row r="33" spans="1:11" ht="15" customHeight="1" hidden="1">
      <c r="A33" s="36"/>
      <c r="B33" s="37"/>
      <c r="C33" s="222"/>
      <c r="D33" s="220"/>
      <c r="E33" s="220"/>
      <c r="F33" s="220"/>
      <c r="G33" s="220"/>
      <c r="H33" s="228"/>
      <c r="I33" s="34"/>
      <c r="J33" s="34"/>
      <c r="K33" s="508"/>
    </row>
    <row r="34" spans="1:11" ht="15" customHeight="1" hidden="1">
      <c r="A34" s="36"/>
      <c r="B34" s="37"/>
      <c r="C34" s="222"/>
      <c r="D34" s="220"/>
      <c r="E34" s="220"/>
      <c r="F34" s="220"/>
      <c r="G34" s="220"/>
      <c r="H34" s="228"/>
      <c r="I34" s="34"/>
      <c r="J34" s="34"/>
      <c r="K34" s="508"/>
    </row>
    <row r="35" spans="1:11" ht="15" customHeight="1" hidden="1">
      <c r="A35" s="36"/>
      <c r="B35" s="37"/>
      <c r="C35" s="222"/>
      <c r="D35" s="220"/>
      <c r="E35" s="220"/>
      <c r="F35" s="220"/>
      <c r="G35" s="220"/>
      <c r="H35" s="228"/>
      <c r="I35" s="34"/>
      <c r="J35" s="34"/>
      <c r="K35" s="527"/>
    </row>
    <row r="36" spans="1:11" ht="13.5" customHeight="1">
      <c r="A36" s="13" t="s">
        <v>513</v>
      </c>
      <c r="B36" s="31">
        <v>12</v>
      </c>
      <c r="C36" s="558" t="s">
        <v>434</v>
      </c>
      <c r="D36" s="510"/>
      <c r="E36" s="510"/>
      <c r="F36" s="510"/>
      <c r="G36" s="510"/>
      <c r="H36" s="529"/>
      <c r="I36" s="323">
        <v>24167</v>
      </c>
      <c r="J36" s="323">
        <v>29771</v>
      </c>
      <c r="K36" s="558" t="s">
        <v>434</v>
      </c>
    </row>
    <row r="37" spans="1:11" ht="13.5" customHeight="1">
      <c r="A37" s="13"/>
      <c r="B37" s="31"/>
      <c r="C37" s="530"/>
      <c r="D37" s="510"/>
      <c r="E37" s="510"/>
      <c r="F37" s="510"/>
      <c r="G37" s="510"/>
      <c r="H37" s="529"/>
      <c r="I37" s="34"/>
      <c r="J37" s="34"/>
      <c r="K37" s="540"/>
    </row>
    <row r="38" spans="1:11" ht="13.5" customHeight="1">
      <c r="A38" s="13"/>
      <c r="B38" s="31"/>
      <c r="C38" s="530"/>
      <c r="D38" s="510"/>
      <c r="E38" s="510"/>
      <c r="F38" s="510"/>
      <c r="G38" s="510"/>
      <c r="H38" s="529"/>
      <c r="I38" s="34"/>
      <c r="J38" s="34"/>
      <c r="K38" s="540"/>
    </row>
    <row r="39" spans="1:11" ht="15" customHeight="1">
      <c r="A39" s="36"/>
      <c r="B39" s="37"/>
      <c r="C39" s="530"/>
      <c r="D39" s="510"/>
      <c r="E39" s="510"/>
      <c r="F39" s="510"/>
      <c r="G39" s="510"/>
      <c r="H39" s="529"/>
      <c r="I39" s="34"/>
      <c r="J39" s="34"/>
      <c r="K39" s="508"/>
    </row>
    <row r="40" spans="1:11" ht="15" customHeight="1">
      <c r="A40" s="36"/>
      <c r="B40" s="37"/>
      <c r="C40" s="222"/>
      <c r="D40" s="220"/>
      <c r="E40" s="220"/>
      <c r="F40" s="220"/>
      <c r="G40" s="220"/>
      <c r="H40" s="228"/>
      <c r="I40" s="34"/>
      <c r="J40" s="34"/>
      <c r="K40" s="508"/>
    </row>
    <row r="41" spans="1:11" ht="15" customHeight="1">
      <c r="A41" s="36"/>
      <c r="B41" s="37"/>
      <c r="C41" s="222"/>
      <c r="D41" s="220"/>
      <c r="E41" s="220"/>
      <c r="F41" s="220"/>
      <c r="G41" s="220"/>
      <c r="H41" s="228"/>
      <c r="I41" s="34"/>
      <c r="J41" s="34"/>
      <c r="K41" s="508"/>
    </row>
    <row r="42" spans="1:11" ht="15" customHeight="1">
      <c r="A42" s="36"/>
      <c r="B42" s="37"/>
      <c r="C42" s="222"/>
      <c r="D42" s="220"/>
      <c r="E42" s="220"/>
      <c r="F42" s="220"/>
      <c r="G42" s="220"/>
      <c r="H42" s="228"/>
      <c r="I42" s="34"/>
      <c r="J42" s="34"/>
      <c r="K42" s="527"/>
    </row>
    <row r="43" spans="1:11" ht="13.5" customHeight="1">
      <c r="A43" s="13" t="s">
        <v>514</v>
      </c>
      <c r="B43" s="31">
        <v>12</v>
      </c>
      <c r="C43" s="558" t="s">
        <v>434</v>
      </c>
      <c r="D43" s="510"/>
      <c r="E43" s="510"/>
      <c r="F43" s="510"/>
      <c r="G43" s="510"/>
      <c r="H43" s="529"/>
      <c r="I43" s="302">
        <v>24328</v>
      </c>
      <c r="J43" s="302">
        <v>27511.4</v>
      </c>
      <c r="K43" s="558" t="s">
        <v>434</v>
      </c>
    </row>
    <row r="44" spans="1:11" ht="13.5" customHeight="1">
      <c r="A44" s="13"/>
      <c r="B44" s="31"/>
      <c r="C44" s="530"/>
      <c r="D44" s="510"/>
      <c r="E44" s="510"/>
      <c r="F44" s="510"/>
      <c r="G44" s="510"/>
      <c r="H44" s="529"/>
      <c r="I44" s="35"/>
      <c r="J44" s="35"/>
      <c r="K44" s="527"/>
    </row>
    <row r="45" spans="1:11" ht="13.5" customHeight="1">
      <c r="A45" s="13"/>
      <c r="B45" s="31"/>
      <c r="C45" s="530"/>
      <c r="D45" s="510"/>
      <c r="E45" s="510"/>
      <c r="F45" s="510"/>
      <c r="G45" s="510"/>
      <c r="H45" s="529"/>
      <c r="I45" s="35"/>
      <c r="J45" s="35"/>
      <c r="K45" s="527"/>
    </row>
    <row r="46" spans="1:11" ht="59.25" customHeight="1">
      <c r="A46" s="36"/>
      <c r="B46" s="37"/>
      <c r="C46" s="530"/>
      <c r="D46" s="510"/>
      <c r="E46" s="510"/>
      <c r="F46" s="510"/>
      <c r="G46" s="510"/>
      <c r="H46" s="510"/>
      <c r="I46" s="60"/>
      <c r="J46" s="35"/>
      <c r="K46" s="527"/>
    </row>
    <row r="47" spans="1:11" ht="15" customHeight="1">
      <c r="A47" s="13" t="s">
        <v>532</v>
      </c>
      <c r="B47" s="143">
        <v>12</v>
      </c>
      <c r="C47" s="558" t="s">
        <v>434</v>
      </c>
      <c r="D47" s="510"/>
      <c r="E47" s="510"/>
      <c r="F47" s="510"/>
      <c r="G47" s="510"/>
      <c r="H47" s="529"/>
      <c r="I47" s="302">
        <v>25328</v>
      </c>
      <c r="J47" s="302">
        <v>34672</v>
      </c>
      <c r="K47" s="558" t="s">
        <v>434</v>
      </c>
    </row>
    <row r="48" spans="1:11" ht="15" customHeight="1">
      <c r="A48" s="13"/>
      <c r="B48" s="143"/>
      <c r="C48" s="530"/>
      <c r="D48" s="510"/>
      <c r="E48" s="510"/>
      <c r="F48" s="510"/>
      <c r="G48" s="510"/>
      <c r="H48" s="529"/>
      <c r="I48" s="464"/>
      <c r="J48" s="464"/>
      <c r="K48" s="527"/>
    </row>
    <row r="49" spans="1:11" ht="15" customHeight="1">
      <c r="A49" s="13"/>
      <c r="B49" s="143"/>
      <c r="C49" s="530"/>
      <c r="D49" s="510"/>
      <c r="E49" s="510"/>
      <c r="F49" s="510"/>
      <c r="G49" s="510"/>
      <c r="H49" s="529"/>
      <c r="I49" s="464"/>
      <c r="J49" s="464"/>
      <c r="K49" s="527"/>
    </row>
    <row r="50" spans="1:11" ht="57" customHeight="1">
      <c r="A50" s="13"/>
      <c r="B50" s="143"/>
      <c r="C50" s="530"/>
      <c r="D50" s="510"/>
      <c r="E50" s="510"/>
      <c r="F50" s="510"/>
      <c r="G50" s="510"/>
      <c r="H50" s="529"/>
      <c r="I50" s="464"/>
      <c r="J50" s="464"/>
      <c r="K50" s="527"/>
    </row>
    <row r="51" spans="1:11" ht="15" customHeight="1">
      <c r="A51" s="13" t="s">
        <v>567</v>
      </c>
      <c r="B51" s="143">
        <v>11</v>
      </c>
      <c r="C51" s="558" t="s">
        <v>568</v>
      </c>
      <c r="D51" s="510"/>
      <c r="E51" s="510"/>
      <c r="F51" s="510"/>
      <c r="G51" s="510"/>
      <c r="H51" s="529"/>
      <c r="I51" s="302">
        <v>24177</v>
      </c>
      <c r="J51" s="302">
        <v>34877</v>
      </c>
      <c r="K51" s="558" t="s">
        <v>568</v>
      </c>
    </row>
    <row r="52" spans="1:11" ht="15" customHeight="1">
      <c r="A52" s="13"/>
      <c r="B52" s="143"/>
      <c r="C52" s="530"/>
      <c r="D52" s="510"/>
      <c r="E52" s="510"/>
      <c r="F52" s="510"/>
      <c r="G52" s="510"/>
      <c r="H52" s="529"/>
      <c r="I52" s="464"/>
      <c r="J52" s="464"/>
      <c r="K52" s="527"/>
    </row>
    <row r="53" spans="1:11" ht="15" customHeight="1">
      <c r="A53" s="13"/>
      <c r="B53" s="143"/>
      <c r="C53" s="530"/>
      <c r="D53" s="510"/>
      <c r="E53" s="510"/>
      <c r="F53" s="510"/>
      <c r="G53" s="510"/>
      <c r="H53" s="529"/>
      <c r="I53" s="464"/>
      <c r="J53" s="464"/>
      <c r="K53" s="527"/>
    </row>
    <row r="54" spans="1:11" ht="57" customHeight="1">
      <c r="A54" s="11"/>
      <c r="B54" s="144"/>
      <c r="C54" s="511"/>
      <c r="D54" s="561"/>
      <c r="E54" s="561"/>
      <c r="F54" s="561"/>
      <c r="G54" s="561"/>
      <c r="H54" s="562"/>
      <c r="I54" s="12"/>
      <c r="J54" s="12"/>
      <c r="K54" s="563"/>
    </row>
    <row r="55" spans="1:11" s="18" customFormat="1" ht="24.75" customHeight="1">
      <c r="A55" s="1" t="s">
        <v>578</v>
      </c>
      <c r="B55" s="1"/>
      <c r="C55" s="46"/>
      <c r="D55" s="46"/>
      <c r="E55" s="46"/>
      <c r="F55" s="47"/>
      <c r="G55" s="47"/>
      <c r="H55" s="47"/>
      <c r="I55" s="47"/>
      <c r="J55" s="47"/>
      <c r="K55" s="46"/>
    </row>
    <row r="56" spans="1:11" s="18" customFormat="1" ht="9.75" customHeight="1">
      <c r="A56" s="7"/>
      <c r="B56" s="1"/>
      <c r="C56" s="16"/>
      <c r="D56" s="16"/>
      <c r="E56" s="16"/>
      <c r="F56" s="17"/>
      <c r="G56" s="17"/>
      <c r="H56" s="17"/>
      <c r="I56" s="17"/>
      <c r="J56" s="17"/>
      <c r="K56" s="16"/>
    </row>
    <row r="57" spans="1:11" ht="24.75" customHeight="1">
      <c r="A57" s="19" t="s">
        <v>390</v>
      </c>
      <c r="B57" s="20" t="s">
        <v>98</v>
      </c>
      <c r="C57" s="21" t="s">
        <v>35</v>
      </c>
      <c r="D57" s="23" t="s">
        <v>36</v>
      </c>
      <c r="E57" s="23" t="s">
        <v>285</v>
      </c>
      <c r="F57" s="24" t="s">
        <v>286</v>
      </c>
      <c r="G57" s="24" t="s">
        <v>287</v>
      </c>
      <c r="H57" s="24" t="s">
        <v>1</v>
      </c>
      <c r="I57" s="24" t="s">
        <v>2</v>
      </c>
      <c r="J57" s="24" t="s">
        <v>533</v>
      </c>
      <c r="K57" s="25" t="s">
        <v>38</v>
      </c>
    </row>
    <row r="58" spans="1:11" ht="24">
      <c r="A58" s="26" t="s">
        <v>39</v>
      </c>
      <c r="B58" s="27" t="s">
        <v>34</v>
      </c>
      <c r="C58" s="26" t="s">
        <v>40</v>
      </c>
      <c r="D58" s="28"/>
      <c r="E58" s="28"/>
      <c r="F58" s="29" t="s">
        <v>41</v>
      </c>
      <c r="G58" s="29" t="s">
        <v>41</v>
      </c>
      <c r="H58" s="29" t="s">
        <v>6</v>
      </c>
      <c r="I58" s="12" t="s">
        <v>154</v>
      </c>
      <c r="J58" s="12" t="s">
        <v>154</v>
      </c>
      <c r="K58" s="28"/>
    </row>
    <row r="59" spans="1:11" ht="15" customHeight="1">
      <c r="A59" s="13" t="s">
        <v>595</v>
      </c>
      <c r="B59" s="143">
        <v>10</v>
      </c>
      <c r="C59" s="558" t="s">
        <v>616</v>
      </c>
      <c r="D59" s="528"/>
      <c r="E59" s="528"/>
      <c r="F59" s="528"/>
      <c r="G59" s="528"/>
      <c r="H59" s="529"/>
      <c r="I59" s="362">
        <v>22180</v>
      </c>
      <c r="J59" s="362">
        <f>SUM(J64:J74)</f>
        <v>35177</v>
      </c>
      <c r="K59" s="509" t="s">
        <v>616</v>
      </c>
    </row>
    <row r="60" spans="1:11" ht="15" customHeight="1">
      <c r="A60" s="13"/>
      <c r="B60" s="143"/>
      <c r="C60" s="530"/>
      <c r="D60" s="528"/>
      <c r="E60" s="528"/>
      <c r="F60" s="528"/>
      <c r="G60" s="528"/>
      <c r="H60" s="529"/>
      <c r="I60" s="60"/>
      <c r="J60" s="35"/>
      <c r="K60" s="527"/>
    </row>
    <row r="61" spans="1:11" ht="15" customHeight="1">
      <c r="A61" s="13"/>
      <c r="B61" s="143"/>
      <c r="C61" s="530"/>
      <c r="D61" s="528"/>
      <c r="E61" s="528"/>
      <c r="F61" s="528"/>
      <c r="G61" s="528"/>
      <c r="H61" s="529"/>
      <c r="I61" s="60"/>
      <c r="J61" s="35"/>
      <c r="K61" s="527"/>
    </row>
    <row r="62" spans="1:11" ht="37.5" customHeight="1">
      <c r="A62" s="13"/>
      <c r="B62" s="143"/>
      <c r="C62" s="530"/>
      <c r="D62" s="528"/>
      <c r="E62" s="528"/>
      <c r="F62" s="528"/>
      <c r="G62" s="528"/>
      <c r="H62" s="529"/>
      <c r="I62" s="60"/>
      <c r="J62" s="35"/>
      <c r="K62" s="527"/>
    </row>
    <row r="63" spans="1:11" ht="9.75" customHeight="1">
      <c r="A63" s="36"/>
      <c r="B63" s="38"/>
      <c r="C63" s="448"/>
      <c r="D63" s="448"/>
      <c r="E63" s="448"/>
      <c r="F63" s="448"/>
      <c r="G63" s="448"/>
      <c r="H63" s="448"/>
      <c r="I63" s="60"/>
      <c r="J63" s="60"/>
      <c r="K63" s="38"/>
    </row>
    <row r="64" spans="1:11" ht="16.5" customHeight="1">
      <c r="A64" s="134" t="s">
        <v>190</v>
      </c>
      <c r="B64" s="40">
        <v>86</v>
      </c>
      <c r="C64" s="39" t="s">
        <v>182</v>
      </c>
      <c r="D64" s="22" t="s">
        <v>188</v>
      </c>
      <c r="E64" s="22" t="s">
        <v>185</v>
      </c>
      <c r="F64" s="274">
        <v>4.5</v>
      </c>
      <c r="G64" s="274">
        <v>90</v>
      </c>
      <c r="H64" s="278" t="s">
        <v>395</v>
      </c>
      <c r="I64" s="278" t="s">
        <v>395</v>
      </c>
      <c r="J64" s="278" t="s">
        <v>395</v>
      </c>
      <c r="K64" s="41" t="s">
        <v>168</v>
      </c>
    </row>
    <row r="65" spans="1:11" ht="16.5" customHeight="1">
      <c r="A65" s="134" t="s">
        <v>279</v>
      </c>
      <c r="B65" s="40">
        <v>10</v>
      </c>
      <c r="C65" s="39" t="s">
        <v>183</v>
      </c>
      <c r="D65" s="22" t="s">
        <v>188</v>
      </c>
      <c r="E65" s="22" t="s">
        <v>617</v>
      </c>
      <c r="F65" s="274">
        <v>5.5</v>
      </c>
      <c r="G65" s="274">
        <v>98.9</v>
      </c>
      <c r="H65" s="60">
        <v>0</v>
      </c>
      <c r="I65" s="60">
        <v>0</v>
      </c>
      <c r="J65" s="60">
        <v>0</v>
      </c>
      <c r="K65" s="41" t="s">
        <v>179</v>
      </c>
    </row>
    <row r="66" spans="1:11" ht="32.25" customHeight="1">
      <c r="A66" s="252" t="s">
        <v>282</v>
      </c>
      <c r="B66" s="147">
        <v>49</v>
      </c>
      <c r="C66" s="252" t="s">
        <v>62</v>
      </c>
      <c r="D66" s="253" t="s">
        <v>63</v>
      </c>
      <c r="E66" s="468" t="s">
        <v>622</v>
      </c>
      <c r="F66" s="294">
        <v>114.6</v>
      </c>
      <c r="G66" s="294">
        <v>205</v>
      </c>
      <c r="H66" s="306">
        <v>298</v>
      </c>
      <c r="I66" s="304">
        <v>5650</v>
      </c>
      <c r="J66" s="304">
        <v>14860</v>
      </c>
      <c r="K66" s="187" t="s">
        <v>58</v>
      </c>
    </row>
    <row r="67" spans="1:11" ht="16.5" customHeight="1">
      <c r="A67" s="134" t="s">
        <v>277</v>
      </c>
      <c r="B67" s="40">
        <v>16</v>
      </c>
      <c r="C67" s="39" t="s">
        <v>180</v>
      </c>
      <c r="D67" s="22" t="s">
        <v>63</v>
      </c>
      <c r="E67" s="22" t="s">
        <v>619</v>
      </c>
      <c r="F67" s="274">
        <v>39.4</v>
      </c>
      <c r="G67" s="274">
        <v>86.5</v>
      </c>
      <c r="H67" s="276">
        <v>11</v>
      </c>
      <c r="I67" s="302">
        <v>108</v>
      </c>
      <c r="J67" s="302">
        <v>1400</v>
      </c>
      <c r="K67" s="41" t="s">
        <v>435</v>
      </c>
    </row>
    <row r="68" spans="1:11" ht="16.5" customHeight="1">
      <c r="A68" s="39" t="s">
        <v>304</v>
      </c>
      <c r="B68" s="40">
        <v>23</v>
      </c>
      <c r="C68" s="39" t="s">
        <v>60</v>
      </c>
      <c r="D68" s="22" t="s">
        <v>61</v>
      </c>
      <c r="E68" s="22" t="s">
        <v>618</v>
      </c>
      <c r="F68" s="274">
        <v>30.3</v>
      </c>
      <c r="G68" s="274">
        <v>363.6</v>
      </c>
      <c r="H68" s="276">
        <v>840</v>
      </c>
      <c r="I68" s="302">
        <v>13907</v>
      </c>
      <c r="J68" s="302">
        <v>15057</v>
      </c>
      <c r="K68" s="41" t="s">
        <v>187</v>
      </c>
    </row>
    <row r="69" spans="1:11" ht="34.5" customHeight="1">
      <c r="A69" s="254" t="s">
        <v>192</v>
      </c>
      <c r="B69" s="147">
        <v>74</v>
      </c>
      <c r="C69" s="259" t="s">
        <v>436</v>
      </c>
      <c r="D69" s="253" t="s">
        <v>189</v>
      </c>
      <c r="E69" s="253" t="s">
        <v>596</v>
      </c>
      <c r="F69" s="294">
        <v>57.5</v>
      </c>
      <c r="G69" s="294">
        <v>169.5</v>
      </c>
      <c r="H69" s="306">
        <v>53</v>
      </c>
      <c r="I69" s="304">
        <v>780</v>
      </c>
      <c r="J69" s="304">
        <v>931</v>
      </c>
      <c r="K69" s="187" t="s">
        <v>58</v>
      </c>
    </row>
    <row r="70" spans="1:11" ht="34.5" customHeight="1">
      <c r="A70" s="254" t="s">
        <v>278</v>
      </c>
      <c r="B70" s="147">
        <v>84</v>
      </c>
      <c r="C70" s="259" t="s">
        <v>436</v>
      </c>
      <c r="D70" s="253" t="s">
        <v>189</v>
      </c>
      <c r="E70" s="253" t="s">
        <v>596</v>
      </c>
      <c r="F70" s="294">
        <v>61.5</v>
      </c>
      <c r="G70" s="294">
        <v>314</v>
      </c>
      <c r="H70" s="306">
        <v>65</v>
      </c>
      <c r="I70" s="304">
        <v>1120</v>
      </c>
      <c r="J70" s="304">
        <v>1440</v>
      </c>
      <c r="K70" s="187" t="s">
        <v>58</v>
      </c>
    </row>
    <row r="71" spans="1:11" ht="16.5" customHeight="1">
      <c r="A71" s="134" t="s">
        <v>191</v>
      </c>
      <c r="B71" s="40">
        <v>26</v>
      </c>
      <c r="C71" s="39" t="s">
        <v>181</v>
      </c>
      <c r="D71" s="22" t="s">
        <v>189</v>
      </c>
      <c r="E71" s="22" t="s">
        <v>596</v>
      </c>
      <c r="F71" s="274">
        <v>27.3</v>
      </c>
      <c r="G71" s="274">
        <v>57.2</v>
      </c>
      <c r="H71" s="276">
        <v>2</v>
      </c>
      <c r="I71" s="302">
        <v>8</v>
      </c>
      <c r="J71" s="302">
        <v>11</v>
      </c>
      <c r="K71" s="41" t="s">
        <v>179</v>
      </c>
    </row>
    <row r="72" spans="1:11" ht="16.5" customHeight="1" hidden="1">
      <c r="A72" s="39" t="s">
        <v>551</v>
      </c>
      <c r="B72" s="40">
        <v>85</v>
      </c>
      <c r="C72" s="39" t="s">
        <v>552</v>
      </c>
      <c r="D72" s="22" t="s">
        <v>553</v>
      </c>
      <c r="E72" s="22" t="s">
        <v>185</v>
      </c>
      <c r="F72" s="274">
        <v>6</v>
      </c>
      <c r="G72" s="274">
        <v>25</v>
      </c>
      <c r="H72" s="276">
        <v>0</v>
      </c>
      <c r="I72" s="275" t="s">
        <v>393</v>
      </c>
      <c r="J72" s="275" t="s">
        <v>393</v>
      </c>
      <c r="K72" s="41" t="s">
        <v>168</v>
      </c>
    </row>
    <row r="73" spans="1:11" ht="16.5" customHeight="1">
      <c r="A73" s="39" t="s">
        <v>563</v>
      </c>
      <c r="B73" s="40">
        <v>68</v>
      </c>
      <c r="C73" s="39" t="s">
        <v>437</v>
      </c>
      <c r="D73" s="22" t="s">
        <v>61</v>
      </c>
      <c r="E73" s="22" t="s">
        <v>605</v>
      </c>
      <c r="F73" s="274">
        <v>12</v>
      </c>
      <c r="G73" s="274">
        <v>64</v>
      </c>
      <c r="H73" s="276">
        <v>5.1</v>
      </c>
      <c r="I73" s="302">
        <v>22</v>
      </c>
      <c r="J73" s="302">
        <v>30</v>
      </c>
      <c r="K73" s="25" t="s">
        <v>50</v>
      </c>
    </row>
    <row r="74" spans="1:11" s="256" customFormat="1" ht="33" customHeight="1">
      <c r="A74" s="473" t="s">
        <v>280</v>
      </c>
      <c r="B74" s="474">
        <v>90</v>
      </c>
      <c r="C74" s="475" t="s">
        <v>60</v>
      </c>
      <c r="D74" s="476" t="s">
        <v>184</v>
      </c>
      <c r="E74" s="474" t="s">
        <v>620</v>
      </c>
      <c r="F74" s="477">
        <v>15</v>
      </c>
      <c r="G74" s="477">
        <v>352.5</v>
      </c>
      <c r="H74" s="478">
        <v>242</v>
      </c>
      <c r="I74" s="479">
        <v>584</v>
      </c>
      <c r="J74" s="479">
        <v>1448</v>
      </c>
      <c r="K74" s="480" t="s">
        <v>621</v>
      </c>
    </row>
    <row r="75" spans="1:10" ht="16.5">
      <c r="A75" s="10" t="s">
        <v>649</v>
      </c>
      <c r="H75" s="6"/>
      <c r="I75" s="273"/>
      <c r="J75" s="273"/>
    </row>
    <row r="76" spans="1:10" ht="16.5">
      <c r="A76" s="10" t="s">
        <v>651</v>
      </c>
      <c r="H76" s="6"/>
      <c r="I76" s="273"/>
      <c r="J76" s="273"/>
    </row>
    <row r="77" ht="16.5">
      <c r="A77" s="89" t="s">
        <v>652</v>
      </c>
    </row>
    <row r="78" ht="16.5">
      <c r="H78" s="273">
        <f>SUM(H64:H74)</f>
        <v>1516.1</v>
      </c>
    </row>
  </sheetData>
  <mergeCells count="21">
    <mergeCell ref="C14:H14"/>
    <mergeCell ref="C43:H46"/>
    <mergeCell ref="C15:H18"/>
    <mergeCell ref="C10:H10"/>
    <mergeCell ref="C11:H11"/>
    <mergeCell ref="C12:H12"/>
    <mergeCell ref="C13:H13"/>
    <mergeCell ref="C29:H32"/>
    <mergeCell ref="C36:H39"/>
    <mergeCell ref="K15:K21"/>
    <mergeCell ref="C22:H25"/>
    <mergeCell ref="K22:K28"/>
    <mergeCell ref="K29:K35"/>
    <mergeCell ref="K36:K42"/>
    <mergeCell ref="K43:K46"/>
    <mergeCell ref="C59:H62"/>
    <mergeCell ref="K59:K62"/>
    <mergeCell ref="C47:H50"/>
    <mergeCell ref="K47:K50"/>
    <mergeCell ref="C51:H54"/>
    <mergeCell ref="K51:K54"/>
  </mergeCells>
  <printOptions horizontalCentered="1" verticalCentered="1"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4" customHeight="1">
      <c r="A1" s="1" t="s">
        <v>579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4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2.5" customHeight="1">
      <c r="A3" s="19" t="s">
        <v>390</v>
      </c>
      <c r="B3" s="20" t="s">
        <v>98</v>
      </c>
      <c r="C3" s="21" t="s">
        <v>35</v>
      </c>
      <c r="D3" s="23" t="s">
        <v>36</v>
      </c>
      <c r="E3" s="23" t="s">
        <v>285</v>
      </c>
      <c r="F3" s="24" t="s">
        <v>286</v>
      </c>
      <c r="G3" s="24" t="s">
        <v>287</v>
      </c>
      <c r="H3" s="24" t="s">
        <v>1</v>
      </c>
      <c r="I3" s="24" t="s">
        <v>2</v>
      </c>
      <c r="J3" s="24" t="s">
        <v>533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154</v>
      </c>
      <c r="J4" s="12" t="s">
        <v>154</v>
      </c>
      <c r="K4" s="28"/>
    </row>
    <row r="5" spans="1:11" ht="12.75" customHeight="1" hidden="1">
      <c r="A5" s="13" t="s">
        <v>100</v>
      </c>
      <c r="B5" s="31">
        <v>3</v>
      </c>
      <c r="C5" s="51" t="s">
        <v>116</v>
      </c>
      <c r="D5" s="33"/>
      <c r="E5" s="33"/>
      <c r="F5" s="34">
        <v>191</v>
      </c>
      <c r="G5" s="34">
        <v>2205.4</v>
      </c>
      <c r="H5" s="34">
        <v>2001.29</v>
      </c>
      <c r="I5" s="34">
        <v>626.59</v>
      </c>
      <c r="J5" s="34">
        <v>740.89</v>
      </c>
      <c r="K5" s="52" t="s">
        <v>116</v>
      </c>
    </row>
    <row r="6" spans="1:11" ht="12.75" customHeight="1" hidden="1">
      <c r="A6" s="13" t="s">
        <v>102</v>
      </c>
      <c r="B6" s="31">
        <v>3</v>
      </c>
      <c r="C6" s="101" t="s">
        <v>116</v>
      </c>
      <c r="D6" s="23"/>
      <c r="E6" s="23"/>
      <c r="F6" s="34">
        <v>191</v>
      </c>
      <c r="G6" s="34">
        <v>2205.4</v>
      </c>
      <c r="H6" s="34">
        <v>2001.29</v>
      </c>
      <c r="I6" s="34">
        <v>666.6</v>
      </c>
      <c r="J6" s="34">
        <v>740.89</v>
      </c>
      <c r="K6" s="100" t="s">
        <v>116</v>
      </c>
    </row>
    <row r="7" spans="1:11" ht="12.75" customHeight="1" hidden="1">
      <c r="A7" s="13" t="s">
        <v>7</v>
      </c>
      <c r="B7" s="31">
        <v>3</v>
      </c>
      <c r="C7" s="101" t="s">
        <v>116</v>
      </c>
      <c r="D7" s="23"/>
      <c r="E7" s="23"/>
      <c r="F7" s="34">
        <v>191</v>
      </c>
      <c r="G7" s="34">
        <v>2205.4</v>
      </c>
      <c r="H7" s="34">
        <v>2001.29</v>
      </c>
      <c r="I7" s="34">
        <v>666.6</v>
      </c>
      <c r="J7" s="34">
        <v>740.89</v>
      </c>
      <c r="K7" s="100" t="s">
        <v>116</v>
      </c>
    </row>
    <row r="8" spans="1:11" ht="12.75" customHeight="1" hidden="1">
      <c r="A8" s="13" t="s">
        <v>8</v>
      </c>
      <c r="B8" s="31">
        <v>3</v>
      </c>
      <c r="C8" s="101" t="s">
        <v>116</v>
      </c>
      <c r="D8" s="23"/>
      <c r="E8" s="23"/>
      <c r="F8" s="34">
        <v>191</v>
      </c>
      <c r="G8" s="34">
        <v>2205.4</v>
      </c>
      <c r="H8" s="34">
        <v>2001.29</v>
      </c>
      <c r="I8" s="34">
        <v>615.85</v>
      </c>
      <c r="J8" s="34">
        <v>740.89</v>
      </c>
      <c r="K8" s="100" t="s">
        <v>116</v>
      </c>
    </row>
    <row r="9" spans="1:11" ht="15" customHeight="1" hidden="1">
      <c r="A9" s="13" t="s">
        <v>9</v>
      </c>
      <c r="B9" s="31">
        <v>3</v>
      </c>
      <c r="C9" s="100" t="s">
        <v>148</v>
      </c>
      <c r="D9" s="2"/>
      <c r="E9" s="2"/>
      <c r="F9" s="110"/>
      <c r="G9" s="111"/>
      <c r="H9" s="34">
        <v>2001.29</v>
      </c>
      <c r="I9" s="34">
        <v>611.79</v>
      </c>
      <c r="J9" s="34">
        <v>740.89</v>
      </c>
      <c r="K9" s="100" t="s">
        <v>116</v>
      </c>
    </row>
    <row r="10" spans="1:11" ht="13.5" customHeight="1" hidden="1">
      <c r="A10" s="13" t="s">
        <v>10</v>
      </c>
      <c r="B10" s="31">
        <v>3</v>
      </c>
      <c r="C10" s="518" t="s">
        <v>403</v>
      </c>
      <c r="D10" s="545"/>
      <c r="E10" s="545"/>
      <c r="F10" s="545"/>
      <c r="G10" s="545"/>
      <c r="H10" s="546"/>
      <c r="I10" s="34">
        <v>61179</v>
      </c>
      <c r="J10" s="34">
        <v>74089</v>
      </c>
      <c r="K10" s="100" t="s">
        <v>116</v>
      </c>
    </row>
    <row r="11" spans="1:11" ht="15" customHeight="1" hidden="1">
      <c r="A11" s="13" t="s">
        <v>11</v>
      </c>
      <c r="B11" s="31">
        <v>3</v>
      </c>
      <c r="C11" s="518" t="s">
        <v>403</v>
      </c>
      <c r="D11" s="545"/>
      <c r="E11" s="545"/>
      <c r="F11" s="545"/>
      <c r="G11" s="545"/>
      <c r="H11" s="546"/>
      <c r="I11" s="34">
        <v>611.79</v>
      </c>
      <c r="J11" s="34">
        <v>740.89</v>
      </c>
      <c r="K11" s="100" t="s">
        <v>116</v>
      </c>
    </row>
    <row r="12" spans="1:11" ht="13.5" customHeight="1" hidden="1">
      <c r="A12" s="13" t="s">
        <v>95</v>
      </c>
      <c r="B12" s="31">
        <v>3</v>
      </c>
      <c r="C12" s="518" t="s">
        <v>403</v>
      </c>
      <c r="D12" s="545"/>
      <c r="E12" s="545"/>
      <c r="F12" s="545"/>
      <c r="G12" s="545"/>
      <c r="H12" s="546"/>
      <c r="I12" s="34">
        <v>64429</v>
      </c>
      <c r="J12" s="34">
        <v>74089</v>
      </c>
      <c r="K12" s="100" t="s">
        <v>116</v>
      </c>
    </row>
    <row r="13" spans="1:11" ht="13.5" customHeight="1" hidden="1">
      <c r="A13" s="13" t="s">
        <v>96</v>
      </c>
      <c r="B13" s="31">
        <v>3</v>
      </c>
      <c r="C13" s="518" t="s">
        <v>403</v>
      </c>
      <c r="D13" s="545"/>
      <c r="E13" s="545"/>
      <c r="F13" s="545"/>
      <c r="G13" s="545"/>
      <c r="H13" s="546"/>
      <c r="I13" s="323">
        <v>64429</v>
      </c>
      <c r="J13" s="323">
        <v>74089</v>
      </c>
      <c r="K13" s="100" t="s">
        <v>116</v>
      </c>
    </row>
    <row r="14" spans="1:11" ht="13.5" customHeight="1" hidden="1">
      <c r="A14" s="85" t="s">
        <v>128</v>
      </c>
      <c r="B14" s="31">
        <v>4</v>
      </c>
      <c r="C14" s="518" t="s">
        <v>404</v>
      </c>
      <c r="D14" s="545"/>
      <c r="E14" s="545"/>
      <c r="F14" s="545"/>
      <c r="G14" s="545"/>
      <c r="H14" s="546"/>
      <c r="I14" s="323">
        <v>64613</v>
      </c>
      <c r="J14" s="323">
        <v>74180</v>
      </c>
      <c r="K14" s="102" t="s">
        <v>132</v>
      </c>
    </row>
    <row r="15" spans="1:11" ht="15" customHeight="1" hidden="1">
      <c r="A15" s="13" t="s">
        <v>504</v>
      </c>
      <c r="B15" s="31">
        <v>4</v>
      </c>
      <c r="C15" s="564" t="s">
        <v>310</v>
      </c>
      <c r="D15" s="565"/>
      <c r="E15" s="565"/>
      <c r="F15" s="565"/>
      <c r="G15" s="565"/>
      <c r="H15" s="566"/>
      <c r="I15" s="323">
        <v>62330.5</v>
      </c>
      <c r="J15" s="323">
        <v>74272</v>
      </c>
      <c r="K15" s="558" t="s">
        <v>311</v>
      </c>
    </row>
    <row r="16" spans="1:11" ht="18" customHeight="1" hidden="1">
      <c r="A16" s="36"/>
      <c r="B16" s="37"/>
      <c r="C16" s="234"/>
      <c r="D16" s="232"/>
      <c r="E16" s="232"/>
      <c r="F16" s="232"/>
      <c r="G16" s="232"/>
      <c r="H16" s="233"/>
      <c r="I16" s="323"/>
      <c r="J16" s="323"/>
      <c r="K16" s="540"/>
    </row>
    <row r="17" spans="1:11" ht="15" customHeight="1" hidden="1">
      <c r="A17" s="36"/>
      <c r="B17" s="37"/>
      <c r="C17" s="222"/>
      <c r="D17" s="220"/>
      <c r="E17" s="220"/>
      <c r="F17" s="220"/>
      <c r="G17" s="220"/>
      <c r="H17" s="228"/>
      <c r="I17" s="323"/>
      <c r="J17" s="323"/>
      <c r="K17" s="527"/>
    </row>
    <row r="18" spans="1:11" ht="15" customHeight="1" hidden="1">
      <c r="A18" s="13" t="s">
        <v>511</v>
      </c>
      <c r="B18" s="31">
        <v>3</v>
      </c>
      <c r="C18" s="564" t="s">
        <v>438</v>
      </c>
      <c r="D18" s="565"/>
      <c r="E18" s="565"/>
      <c r="F18" s="565"/>
      <c r="G18" s="565"/>
      <c r="H18" s="566"/>
      <c r="I18" s="323">
        <v>62330.5</v>
      </c>
      <c r="J18" s="323">
        <v>74272</v>
      </c>
      <c r="K18" s="558" t="s">
        <v>438</v>
      </c>
    </row>
    <row r="19" spans="1:11" ht="18" customHeight="1" hidden="1">
      <c r="A19" s="36"/>
      <c r="B19" s="37"/>
      <c r="C19" s="234"/>
      <c r="D19" s="232"/>
      <c r="E19" s="232"/>
      <c r="F19" s="232"/>
      <c r="G19" s="232"/>
      <c r="H19" s="233"/>
      <c r="I19" s="34"/>
      <c r="J19" s="34"/>
      <c r="K19" s="527"/>
    </row>
    <row r="20" spans="1:11" ht="15" customHeight="1" hidden="1">
      <c r="A20" s="13" t="s">
        <v>512</v>
      </c>
      <c r="B20" s="31">
        <v>3</v>
      </c>
      <c r="C20" s="564" t="s">
        <v>438</v>
      </c>
      <c r="D20" s="565"/>
      <c r="E20" s="565"/>
      <c r="F20" s="565"/>
      <c r="G20" s="565"/>
      <c r="H20" s="566"/>
      <c r="I20" s="323">
        <v>63528</v>
      </c>
      <c r="J20" s="323">
        <v>73755</v>
      </c>
      <c r="K20" s="558" t="s">
        <v>438</v>
      </c>
    </row>
    <row r="21" spans="1:11" ht="18" customHeight="1" hidden="1">
      <c r="A21" s="36"/>
      <c r="B21" s="37"/>
      <c r="C21" s="234"/>
      <c r="D21" s="232"/>
      <c r="E21" s="232"/>
      <c r="F21" s="232"/>
      <c r="G21" s="232"/>
      <c r="H21" s="233"/>
      <c r="I21" s="34"/>
      <c r="J21" s="34"/>
      <c r="K21" s="527"/>
    </row>
    <row r="22" spans="1:11" ht="18" customHeight="1">
      <c r="A22" s="13" t="s">
        <v>513</v>
      </c>
      <c r="B22" s="31">
        <v>3</v>
      </c>
      <c r="C22" s="564" t="s">
        <v>438</v>
      </c>
      <c r="D22" s="565"/>
      <c r="E22" s="565"/>
      <c r="F22" s="565"/>
      <c r="G22" s="565"/>
      <c r="H22" s="566"/>
      <c r="I22" s="323">
        <v>67031</v>
      </c>
      <c r="J22" s="323">
        <v>73755</v>
      </c>
      <c r="K22" s="558" t="s">
        <v>438</v>
      </c>
    </row>
    <row r="23" spans="1:11" ht="18" customHeight="1">
      <c r="A23" s="36"/>
      <c r="B23" s="37"/>
      <c r="C23" s="234"/>
      <c r="D23" s="232"/>
      <c r="E23" s="232"/>
      <c r="F23" s="232"/>
      <c r="G23" s="232"/>
      <c r="H23" s="233"/>
      <c r="I23" s="34"/>
      <c r="J23" s="34"/>
      <c r="K23" s="527"/>
    </row>
    <row r="24" spans="1:11" ht="15" customHeight="1">
      <c r="A24" s="13" t="s">
        <v>514</v>
      </c>
      <c r="B24" s="31">
        <v>3</v>
      </c>
      <c r="C24" s="564" t="s">
        <v>438</v>
      </c>
      <c r="D24" s="565"/>
      <c r="E24" s="565"/>
      <c r="F24" s="565"/>
      <c r="G24" s="565"/>
      <c r="H24" s="566"/>
      <c r="I24" s="279">
        <v>67031</v>
      </c>
      <c r="J24" s="279">
        <v>73755</v>
      </c>
      <c r="K24" s="558" t="s">
        <v>438</v>
      </c>
    </row>
    <row r="25" spans="1:11" ht="18" customHeight="1">
      <c r="A25" s="36"/>
      <c r="B25" s="37"/>
      <c r="C25" s="234"/>
      <c r="D25" s="232"/>
      <c r="E25" s="232"/>
      <c r="F25" s="232"/>
      <c r="G25" s="232"/>
      <c r="H25" s="233"/>
      <c r="I25" s="35"/>
      <c r="J25" s="35"/>
      <c r="K25" s="527"/>
    </row>
    <row r="26" spans="1:11" ht="15" customHeight="1">
      <c r="A26" s="13" t="s">
        <v>532</v>
      </c>
      <c r="B26" s="31">
        <v>3</v>
      </c>
      <c r="C26" s="564" t="s">
        <v>438</v>
      </c>
      <c r="D26" s="565"/>
      <c r="E26" s="565"/>
      <c r="F26" s="565"/>
      <c r="G26" s="565"/>
      <c r="H26" s="566"/>
      <c r="I26" s="279">
        <v>62488</v>
      </c>
      <c r="J26" s="279">
        <v>73626</v>
      </c>
      <c r="K26" s="558" t="s">
        <v>438</v>
      </c>
    </row>
    <row r="27" spans="1:11" ht="18.75" customHeight="1">
      <c r="A27" s="13"/>
      <c r="B27" s="143"/>
      <c r="C27" s="355"/>
      <c r="D27" s="232"/>
      <c r="E27" s="232"/>
      <c r="F27" s="232"/>
      <c r="G27" s="232"/>
      <c r="H27" s="363"/>
      <c r="I27" s="35"/>
      <c r="J27" s="35"/>
      <c r="K27" s="527"/>
    </row>
    <row r="28" spans="1:11" ht="15" customHeight="1">
      <c r="A28" s="13" t="s">
        <v>567</v>
      </c>
      <c r="B28" s="31">
        <v>3</v>
      </c>
      <c r="C28" s="564" t="s">
        <v>438</v>
      </c>
      <c r="D28" s="565"/>
      <c r="E28" s="565"/>
      <c r="F28" s="565"/>
      <c r="G28" s="565"/>
      <c r="H28" s="566"/>
      <c r="I28" s="279">
        <v>62409</v>
      </c>
      <c r="J28" s="279">
        <v>73755</v>
      </c>
      <c r="K28" s="558" t="s">
        <v>438</v>
      </c>
    </row>
    <row r="29" spans="1:11" ht="18.75" customHeight="1">
      <c r="A29" s="13"/>
      <c r="B29" s="143"/>
      <c r="C29" s="355"/>
      <c r="D29" s="232"/>
      <c r="E29" s="232"/>
      <c r="F29" s="232"/>
      <c r="G29" s="232"/>
      <c r="H29" s="363"/>
      <c r="I29" s="35"/>
      <c r="J29" s="35"/>
      <c r="K29" s="527"/>
    </row>
    <row r="30" spans="1:11" ht="15" customHeight="1">
      <c r="A30" s="13" t="s">
        <v>595</v>
      </c>
      <c r="B30" s="31">
        <v>3</v>
      </c>
      <c r="C30" s="564" t="s">
        <v>438</v>
      </c>
      <c r="D30" s="565"/>
      <c r="E30" s="565"/>
      <c r="F30" s="565"/>
      <c r="G30" s="565"/>
      <c r="H30" s="566"/>
      <c r="I30" s="279">
        <f>SUM(I33:I35)</f>
        <v>62408.5</v>
      </c>
      <c r="J30" s="279">
        <f>SUM(J33:J35)</f>
        <v>73755</v>
      </c>
      <c r="K30" s="558" t="s">
        <v>438</v>
      </c>
    </row>
    <row r="31" spans="1:11" ht="18.75" customHeight="1">
      <c r="A31" s="13"/>
      <c r="B31" s="143"/>
      <c r="C31" s="355"/>
      <c r="D31" s="232"/>
      <c r="E31" s="232"/>
      <c r="F31" s="232"/>
      <c r="G31" s="232"/>
      <c r="H31" s="363"/>
      <c r="I31" s="279"/>
      <c r="J31" s="279"/>
      <c r="K31" s="527"/>
    </row>
    <row r="32" spans="1:11" ht="3" customHeight="1">
      <c r="A32" s="13"/>
      <c r="B32" s="143"/>
      <c r="C32" s="446"/>
      <c r="D32" s="447"/>
      <c r="E32" s="447"/>
      <c r="F32" s="447"/>
      <c r="G32" s="447"/>
      <c r="H32" s="447"/>
      <c r="I32" s="279"/>
      <c r="J32" s="279"/>
      <c r="K32" s="38"/>
    </row>
    <row r="33" spans="1:11" ht="13.5" customHeight="1">
      <c r="A33" s="39" t="s">
        <v>307</v>
      </c>
      <c r="B33" s="22">
        <v>31</v>
      </c>
      <c r="C33" s="40" t="s">
        <v>215</v>
      </c>
      <c r="D33" s="39" t="s">
        <v>133</v>
      </c>
      <c r="E33" s="25" t="s">
        <v>214</v>
      </c>
      <c r="F33" s="274">
        <v>26</v>
      </c>
      <c r="G33" s="274">
        <v>172</v>
      </c>
      <c r="H33" s="276">
        <v>15</v>
      </c>
      <c r="I33" s="277">
        <v>49.5</v>
      </c>
      <c r="J33" s="277">
        <v>91</v>
      </c>
      <c r="K33" s="25" t="s">
        <v>134</v>
      </c>
    </row>
    <row r="34" spans="1:11" ht="13.5" customHeight="1">
      <c r="A34" s="39" t="s">
        <v>308</v>
      </c>
      <c r="B34" s="22">
        <v>76</v>
      </c>
      <c r="C34" s="40" t="s">
        <v>213</v>
      </c>
      <c r="D34" s="39" t="s">
        <v>216</v>
      </c>
      <c r="E34" s="25" t="s">
        <v>214</v>
      </c>
      <c r="F34" s="274">
        <v>28</v>
      </c>
      <c r="G34" s="274">
        <v>1535</v>
      </c>
      <c r="H34" s="276">
        <v>211</v>
      </c>
      <c r="I34" s="277">
        <v>2506</v>
      </c>
      <c r="J34" s="277">
        <v>2911</v>
      </c>
      <c r="K34" s="25" t="s">
        <v>211</v>
      </c>
    </row>
    <row r="35" spans="1:11" ht="15" customHeight="1">
      <c r="A35" s="140" t="s">
        <v>309</v>
      </c>
      <c r="B35" s="40">
        <v>62</v>
      </c>
      <c r="C35" s="40" t="s">
        <v>64</v>
      </c>
      <c r="D35" s="40" t="s">
        <v>65</v>
      </c>
      <c r="E35" s="164" t="s">
        <v>214</v>
      </c>
      <c r="F35" s="280">
        <v>133</v>
      </c>
      <c r="G35" s="280">
        <v>400</v>
      </c>
      <c r="H35" s="283">
        <v>1714</v>
      </c>
      <c r="I35" s="284">
        <v>59853</v>
      </c>
      <c r="J35" s="284">
        <v>70753</v>
      </c>
      <c r="K35" s="567" t="s">
        <v>219</v>
      </c>
    </row>
    <row r="36" spans="1:11" ht="17.25" customHeight="1">
      <c r="A36" s="165"/>
      <c r="B36" s="458"/>
      <c r="C36" s="458"/>
      <c r="D36" s="458"/>
      <c r="E36" s="458"/>
      <c r="F36" s="459"/>
      <c r="G36" s="459"/>
      <c r="H36" s="460"/>
      <c r="I36" s="287"/>
      <c r="J36" s="287"/>
      <c r="K36" s="568"/>
    </row>
    <row r="37" spans="1:10" ht="15" customHeight="1">
      <c r="A37" s="10" t="s">
        <v>561</v>
      </c>
      <c r="I37" s="273"/>
      <c r="J37" s="273"/>
    </row>
    <row r="38" spans="1:8" ht="16.5">
      <c r="A38" s="36"/>
      <c r="H38" s="445">
        <f>SUM(H33:H35)</f>
        <v>1940</v>
      </c>
    </row>
  </sheetData>
  <mergeCells count="22">
    <mergeCell ref="K35:K36"/>
    <mergeCell ref="C10:H10"/>
    <mergeCell ref="C11:H11"/>
    <mergeCell ref="C12:H12"/>
    <mergeCell ref="C13:H13"/>
    <mergeCell ref="C14:H14"/>
    <mergeCell ref="C24:H24"/>
    <mergeCell ref="C15:H15"/>
    <mergeCell ref="C30:H30"/>
    <mergeCell ref="K18:K19"/>
    <mergeCell ref="K30:K31"/>
    <mergeCell ref="C28:H28"/>
    <mergeCell ref="K28:K29"/>
    <mergeCell ref="C26:H26"/>
    <mergeCell ref="K26:K27"/>
    <mergeCell ref="K24:K25"/>
    <mergeCell ref="C22:H22"/>
    <mergeCell ref="K22:K23"/>
    <mergeCell ref="K15:K17"/>
    <mergeCell ref="C18:H18"/>
    <mergeCell ref="C20:H20"/>
    <mergeCell ref="K20:K21"/>
  </mergeCells>
  <printOptions/>
  <pageMargins left="0.9055118110236221" right="0.2755905511811024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表1、現有水庫壩堰（2007）</dc:title>
  <dc:subject>表1、現有水庫壩堰（2007）</dc:subject>
  <dc:creator>經濟部水利署</dc:creator>
  <cp:keywords>表1、現有水庫壩堰（2007）</cp:keywords>
  <dc:description>表1、現有水庫壩堰（2007）</dc:description>
  <cp:lastModifiedBy>施雙鳳</cp:lastModifiedBy>
  <cp:lastPrinted>2008-07-16T01:54:29Z</cp:lastPrinted>
  <dcterms:created xsi:type="dcterms:W3CDTF">2002-06-03T00:51:26Z</dcterms:created>
  <dcterms:modified xsi:type="dcterms:W3CDTF">2008-10-23T04:16:33Z</dcterms:modified>
  <cp:category>I6Z</cp:category>
  <cp:version/>
  <cp:contentType/>
  <cp:contentStatus/>
</cp:coreProperties>
</file>