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15" tabRatio="603" activeTab="0"/>
  </bookViews>
  <sheets>
    <sheet name="現有" sheetId="1" r:id="rId1"/>
    <sheet name="台北" sheetId="2" r:id="rId2"/>
    <sheet name="宜蘭" sheetId="3" r:id="rId3"/>
    <sheet name="桃園" sheetId="4" r:id="rId4"/>
    <sheet name="新竹" sheetId="5" r:id="rId5"/>
    <sheet name="苗栗" sheetId="6" r:id="rId6"/>
    <sheet name="台中" sheetId="7" r:id="rId7"/>
    <sheet name="彰化" sheetId="8" r:id="rId8"/>
    <sheet name="南投" sheetId="9" r:id="rId9"/>
    <sheet name="雲林" sheetId="10" r:id="rId10"/>
    <sheet name="嘉義" sheetId="11" r:id="rId11"/>
    <sheet name="台南" sheetId="12" r:id="rId12"/>
    <sheet name="高雄" sheetId="13" r:id="rId13"/>
    <sheet name="屏東" sheetId="14" r:id="rId14"/>
    <sheet name="台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'中市'!#REF!</definedName>
    <definedName name="_xlnm.Print_Area" localSheetId="22">'北市'!#REF!</definedName>
    <definedName name="_xlnm.Print_Area" localSheetId="6">'台中'!$A$1:$G$25</definedName>
    <definedName name="_xlnm.Print_Area" localSheetId="1">'台北'!$A$1:$G$24</definedName>
    <definedName name="_xlnm.Print_Area" localSheetId="14">'台東'!$A$1:$G$24</definedName>
    <definedName name="_xlnm.Print_Area" localSheetId="11">'台南'!$A$1:$G$26</definedName>
    <definedName name="_xlnm.Print_Area" localSheetId="18">'竹市'!$A$1:$G$24</definedName>
    <definedName name="_xlnm.Print_Area" localSheetId="2">'宜蘭'!$A$1:$G$24</definedName>
    <definedName name="_xlnm.Print_Area" localSheetId="15">'花蓮'!$A$1:$G$25</definedName>
    <definedName name="_xlnm.Print_Area" localSheetId="24">'金門縣'!$A$1:$G$24</definedName>
    <definedName name="_xlnm.Print_Area" localSheetId="21">'南市'!$A$1:$G$24</definedName>
    <definedName name="_xlnm.Print_Area" localSheetId="8">'南投'!#REF!</definedName>
    <definedName name="_xlnm.Print_Area" localSheetId="13">'屏東'!$A$1:$G$24</definedName>
    <definedName name="_xlnm.Print_Area" localSheetId="5">'苗栗'!$A$1:$G$25</definedName>
    <definedName name="_xlnm.Print_Area" localSheetId="3">'桃園'!$A$1:$G$24</definedName>
    <definedName name="_xlnm.Print_Area" localSheetId="23">'高市'!$A$1:$G$24</definedName>
    <definedName name="_xlnm.Print_Area" localSheetId="12">'高雄'!$A$1:$G$24</definedName>
    <definedName name="_xlnm.Print_Area" localSheetId="17">'基市'!$A$1:$G$24</definedName>
    <definedName name="_xlnm.Print_Area" localSheetId="0">'現有'!$A$1:$G$54</definedName>
    <definedName name="_xlnm.Print_Area" localSheetId="25">'連江縣'!$A$1:$G$24</definedName>
    <definedName name="_xlnm.Print_Area" localSheetId="9">'雲林'!$A$1:$G$25</definedName>
    <definedName name="_xlnm.Print_Area" localSheetId="4">'新竹'!$A$1:$G$25</definedName>
    <definedName name="_xlnm.Print_Area" localSheetId="20">'嘉市'!#REF!</definedName>
    <definedName name="_xlnm.Print_Area" localSheetId="10">'嘉義'!$A$1:$G$25</definedName>
    <definedName name="_xlnm.Print_Area" localSheetId="7">'彰化'!$A$1:$G$24</definedName>
    <definedName name="_xlnm.Print_Area" localSheetId="16">'澎湖'!$A$1:$G$26</definedName>
  </definedNames>
  <calcPr fullCalcOnLoad="1"/>
</workbook>
</file>

<file path=xl/sharedStrings.xml><?xml version="1.0" encoding="utf-8"?>
<sst xmlns="http://schemas.openxmlformats.org/spreadsheetml/2006/main" count="916" uniqueCount="179">
  <si>
    <t>年 底 別  及</t>
  </si>
  <si>
    <t>護   岸</t>
  </si>
  <si>
    <t>縣   巿   別</t>
  </si>
  <si>
    <t>(公尺)</t>
  </si>
  <si>
    <t>排  序</t>
  </si>
  <si>
    <t>八 十 四 年 底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</si>
  <si>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</si>
  <si>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</si>
  <si>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</si>
  <si>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</si>
  <si>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</si>
  <si>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</si>
  <si>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</si>
  <si>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</si>
  <si>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</si>
  <si>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</si>
  <si>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</si>
  <si>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</si>
  <si>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</si>
  <si>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</si>
  <si>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</si>
  <si>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</si>
  <si>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</si>
  <si>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</si>
  <si>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</si>
  <si>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</si>
  <si>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</si>
  <si>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海   堤</t>
  </si>
  <si>
    <t>(公里)</t>
  </si>
  <si>
    <t xml:space="preserve">      ... </t>
  </si>
  <si>
    <t>八 十 一 年 底</t>
  </si>
  <si>
    <t>八 十 二 年 底</t>
  </si>
  <si>
    <t>八 十 三 年 底</t>
  </si>
  <si>
    <t>八 十 四 年 底</t>
  </si>
  <si>
    <t>離   岸   堤</t>
  </si>
  <si>
    <t>防  潮  閘  門</t>
  </si>
  <si>
    <t>其   他</t>
  </si>
  <si>
    <t>海岸長度</t>
  </si>
  <si>
    <t>海   堤</t>
  </si>
  <si>
    <t>海  岸  保  護  工</t>
  </si>
  <si>
    <t>(座)</t>
  </si>
  <si>
    <t>(處)</t>
  </si>
  <si>
    <t>八 十 五 年 底</t>
  </si>
  <si>
    <t>八 十 六 年 底</t>
  </si>
  <si>
    <t>八 十 七 年 底</t>
  </si>
  <si>
    <t>八 十 八 年 底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</si>
  <si>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</si>
  <si>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</si>
  <si>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</si>
  <si>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</si>
  <si>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</si>
  <si>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</si>
  <si>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</si>
  <si>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</si>
  <si>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</si>
  <si>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澎湖縣政府</t>
  </si>
  <si>
    <t>年底別及</t>
  </si>
  <si>
    <t>機關別</t>
  </si>
  <si>
    <t>臺灣省合計</t>
  </si>
  <si>
    <t>福建省合計</t>
  </si>
  <si>
    <t>臺北市政府</t>
  </si>
  <si>
    <t>高雄市政府</t>
  </si>
  <si>
    <t>金門縣政府</t>
  </si>
  <si>
    <t>連江縣政府</t>
  </si>
  <si>
    <t>八 十 五 年 底</t>
  </si>
  <si>
    <t>八 十 六 年 底</t>
  </si>
  <si>
    <t>八 十 七 年 底</t>
  </si>
  <si>
    <t xml:space="preserve">年 底 別 　 </t>
  </si>
  <si>
    <t>離岸堤</t>
  </si>
  <si>
    <t>海岸保護工</t>
  </si>
  <si>
    <t>其   他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</si>
  <si>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</si>
  <si>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</si>
  <si>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</si>
  <si>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</si>
  <si>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</si>
  <si>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</si>
  <si>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</si>
  <si>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</si>
  <si>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</si>
  <si>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</si>
  <si>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嘉義縣政府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</si>
  <si>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</si>
  <si>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</si>
  <si>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</si>
  <si>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</si>
  <si>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</si>
  <si>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</si>
  <si>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</si>
  <si>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</si>
  <si>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</si>
  <si>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</si>
  <si>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</si>
  <si>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</si>
  <si>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</si>
  <si>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</si>
  <si>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</si>
  <si>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</si>
  <si>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</si>
  <si>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</si>
  <si>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</si>
  <si>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</si>
  <si>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</si>
  <si>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</si>
  <si>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</si>
  <si>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</si>
  <si>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</si>
  <si>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</si>
  <si>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</si>
  <si>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</si>
  <si>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</si>
  <si>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</si>
  <si>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</si>
  <si>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</si>
  <si>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</si>
  <si>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</si>
  <si>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資料來源：經濟部水利署公務統計報表。</t>
  </si>
  <si>
    <t>十河局</t>
  </si>
  <si>
    <r>
      <t>臺北市現有禦潮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</si>
  <si>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t xml:space="preserve"> </t>
  </si>
  <si>
    <r>
      <t>南投縣現有禦潮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</si>
  <si>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t>臺中市現有禦潮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</si>
  <si>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t>89   年   底</t>
  </si>
  <si>
    <t>90   年   底</t>
  </si>
  <si>
    <t>91   年   底</t>
  </si>
  <si>
    <t>92   年   底</t>
  </si>
  <si>
    <t>93   年   底</t>
  </si>
  <si>
    <t>89 年 底</t>
  </si>
  <si>
    <t>90 年 底</t>
  </si>
  <si>
    <t>91 年 底</t>
  </si>
  <si>
    <t>92 年 底</t>
  </si>
  <si>
    <t>93 年 底</t>
  </si>
  <si>
    <t>十河局</t>
  </si>
  <si>
    <t>94   年   底</t>
  </si>
  <si>
    <t>94 年 底</t>
  </si>
  <si>
    <t xml:space="preserve">          2.臺東縣尚未包含蘭嶼、綠島等離島海岸長度。</t>
  </si>
  <si>
    <t>附    註：1.海岸長度係根據94年度本署辦理「臺灣本島海堤調查及GIS建置計畫」，以臺灣全島1/5000比例尺之數值影像</t>
  </si>
  <si>
    <t>　　　　　　圖，經海岸線及構造物數化統計而得。</t>
  </si>
  <si>
    <t>臺北市</t>
  </si>
  <si>
    <t>高雄市</t>
  </si>
  <si>
    <t>金門縣</t>
  </si>
  <si>
    <t>連江縣</t>
  </si>
  <si>
    <t>表8之1、現有禦潮(海堤)設施</t>
  </si>
  <si>
    <t xml:space="preserve"> </t>
  </si>
  <si>
    <t>　　　2.海岸長度係根據94及95年度本署辦理「臺灣本島海堤調查及GIS建置計畫」成果統計，該計畫95年度執行時改採不計港區等凸出</t>
  </si>
  <si>
    <t>95 年 底</t>
  </si>
  <si>
    <t>95   年   底</t>
  </si>
  <si>
    <t>表11之9、臺北縣現有禦潮(海堤)設施</t>
  </si>
  <si>
    <t>表13之9、桃園縣現有禦潮(海堤)設施</t>
  </si>
  <si>
    <t>表14之7、新竹縣現有禦潮(海堤)設施</t>
  </si>
  <si>
    <t>表15之8、苗栗縣現有禦潮(海堤)設施</t>
  </si>
  <si>
    <t>表16之8、臺中縣現有禦潮(海堤)設施</t>
  </si>
  <si>
    <t>表17之6、彰化縣現有禦潮(海堤)設施</t>
  </si>
  <si>
    <t>表19之5、雲林縣現有禦潮(海堤)設施</t>
  </si>
  <si>
    <t>表21之9、臺南縣現有禦潮(海堤)設施</t>
  </si>
  <si>
    <t>表23之9、屏東縣現有禦潮(海堤)設施</t>
  </si>
  <si>
    <t>表24之6、臺東縣現有禦潮(海堤)設施</t>
  </si>
  <si>
    <t>表25之6、花蓮縣現有禦潮(海堤)設施</t>
  </si>
  <si>
    <t>表28之4、新竹市現有禦潮(海堤)設施</t>
  </si>
  <si>
    <t>表33之2、高雄市現有禦潮(海堤)設施</t>
  </si>
  <si>
    <t>表34之4、金門縣現有禦潮(海堤)設施</t>
  </si>
  <si>
    <t>表35之3、連江縣現有禦潮(海堤)設施</t>
  </si>
  <si>
    <t>表26之4、澎湖縣現有禦潮(海堤)設施</t>
  </si>
  <si>
    <t>表12之9、宜蘭縣現有禦潮(海堤)設施</t>
  </si>
  <si>
    <t>表20之8、嘉義縣現有禦潮(海堤)設施</t>
  </si>
  <si>
    <t>表31之4、臺南市現有禦潮(海堤)設施</t>
  </si>
  <si>
    <t>　　　　設施長度方式統計海岸線長度，有別於94年採計凸出設施長度者，致海岸線長度統計數值減少。</t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</si>
  <si>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有別於94年採計凸出設施長度者，致海岸線長度統計數值減少；宜蘭縣包括離島海岸長度資料。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</si>
  <si>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有別於94年採計凸出設施長度者，致海岸線長度統計數值減少；屏東縣包括離島海岸長度資料。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</si>
  <si>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有別於94年採計凸出設施長度者，致海岸線長度統計數值減少；臺東縣包括離島海岸長度資料。</t>
    </r>
  </si>
  <si>
    <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有別於94年採計凸出設施長度者，致海岸線長度統計數值減少；金門縣僅調查大金門及小金門。</t>
    </r>
  </si>
  <si>
    <t>　　　　設施長度方式統計海岸線長度，有別於94年採計凸出設施長度者，致海岸線長度統計數值減少；連江縣僅調查南竿及北竿。</t>
  </si>
  <si>
    <t>96   年   底</t>
  </si>
  <si>
    <t>96 年 底</t>
  </si>
  <si>
    <t>表22之9、高雄縣現有禦潮(海堤)設施</t>
  </si>
  <si>
    <t>表27之6、基隆市現有禦潮(海堤)設施</t>
  </si>
  <si>
    <t>說　　明：海堤包含防潮堤。</t>
  </si>
  <si>
    <t>91年底起</t>
  </si>
  <si>
    <t>說明：1.海堤包含防潮堤。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</si>
</sst>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0_);[Red]\(0.00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20"/>
      <name val="Times New Roman"/>
      <family val="1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0.5"/>
      <name val="標楷體"/>
      <family val="4"/>
    </font>
    <font>
      <sz val="11"/>
      <name val="標楷體"/>
      <family val="4"/>
    </font>
    <font>
      <sz val="10.5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top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85" fontId="8" fillId="0" borderId="4" xfId="16" applyNumberFormat="1" applyFont="1" applyBorder="1" applyAlignment="1" applyProtection="1">
      <alignment horizontal="right" vertical="center"/>
      <protection hidden="1"/>
    </xf>
    <xf numFmtId="183" fontId="8" fillId="0" borderId="4" xfId="16" applyNumberFormat="1" applyFont="1" applyBorder="1" applyAlignment="1" applyProtection="1">
      <alignment vertical="center"/>
      <protection/>
    </xf>
    <xf numFmtId="181" fontId="8" fillId="0" borderId="4" xfId="16" applyNumberFormat="1" applyFont="1" applyBorder="1" applyAlignment="1" applyProtection="1">
      <alignment vertical="center"/>
      <protection/>
    </xf>
    <xf numFmtId="181" fontId="8" fillId="0" borderId="2" xfId="16" applyNumberFormat="1" applyFont="1" applyBorder="1" applyAlignment="1" applyProtection="1">
      <alignment horizontal="right" vertical="center"/>
      <protection/>
    </xf>
    <xf numFmtId="181" fontId="8" fillId="0" borderId="2" xfId="16" applyNumberFormat="1" applyFont="1" applyBorder="1" applyAlignment="1" applyProtection="1">
      <alignment vertical="center"/>
      <protection/>
    </xf>
    <xf numFmtId="0" fontId="8" fillId="0" borderId="1" xfId="0" applyFont="1" applyFill="1" applyBorder="1" applyAlignment="1">
      <alignment horizontal="distributed"/>
    </xf>
    <xf numFmtId="181" fontId="8" fillId="0" borderId="4" xfId="16" applyNumberFormat="1" applyFont="1" applyBorder="1" applyAlignment="1" applyProtection="1">
      <alignment horizontal="right" vertical="center"/>
      <protection/>
    </xf>
    <xf numFmtId="183" fontId="8" fillId="0" borderId="3" xfId="16" applyNumberFormat="1" applyFont="1" applyBorder="1" applyAlignment="1" applyProtection="1">
      <alignment vertical="center"/>
      <protection/>
    </xf>
    <xf numFmtId="181" fontId="8" fillId="0" borderId="3" xfId="16" applyNumberFormat="1" applyFont="1" applyBorder="1" applyAlignment="1" applyProtection="1">
      <alignment vertical="center"/>
      <protection/>
    </xf>
    <xf numFmtId="181" fontId="8" fillId="0" borderId="9" xfId="16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>
      <alignment/>
    </xf>
    <xf numFmtId="181" fontId="8" fillId="0" borderId="3" xfId="16" applyNumberFormat="1" applyFont="1" applyBorder="1" applyAlignment="1" applyProtection="1">
      <alignment horizontal="right" vertical="center"/>
      <protection/>
    </xf>
    <xf numFmtId="0" fontId="8" fillId="0" borderId="8" xfId="0" applyFont="1" applyFill="1" applyBorder="1" applyAlignment="1">
      <alignment horizontal="distributed"/>
    </xf>
    <xf numFmtId="181" fontId="8" fillId="0" borderId="9" xfId="16" applyNumberFormat="1" applyFont="1" applyBorder="1" applyAlignment="1" applyProtection="1">
      <alignment horizontal="right" vertical="center"/>
      <protection/>
    </xf>
    <xf numFmtId="0" fontId="8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"/>
    </xf>
    <xf numFmtId="183" fontId="8" fillId="0" borderId="2" xfId="0" applyNumberFormat="1" applyFont="1" applyBorder="1" applyAlignment="1">
      <alignment vertical="center"/>
    </xf>
    <xf numFmtId="181" fontId="8" fillId="0" borderId="2" xfId="0" applyNumberFormat="1" applyFont="1" applyBorder="1" applyAlignment="1">
      <alignment vertical="center"/>
    </xf>
    <xf numFmtId="185" fontId="8" fillId="0" borderId="2" xfId="0" applyNumberFormat="1" applyFont="1" applyBorder="1" applyAlignment="1">
      <alignment vertical="center"/>
    </xf>
    <xf numFmtId="183" fontId="8" fillId="0" borderId="2" xfId="16" applyNumberFormat="1" applyFont="1" applyBorder="1" applyAlignment="1" applyProtection="1">
      <alignment vertical="center"/>
      <protection/>
    </xf>
    <xf numFmtId="181" fontId="8" fillId="0" borderId="4" xfId="16" applyNumberFormat="1" applyFont="1" applyBorder="1" applyAlignment="1" applyProtection="1">
      <alignment horizontal="right" vertical="center"/>
      <protection hidden="1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/>
    </xf>
    <xf numFmtId="181" fontId="15" fillId="0" borderId="0" xfId="16" applyFont="1" applyBorder="1" applyAlignment="1">
      <alignment horizontal="right"/>
    </xf>
    <xf numFmtId="185" fontId="15" fillId="0" borderId="10" xfId="16" applyNumberFormat="1" applyFont="1" applyBorder="1" applyAlignment="1" applyProtection="1">
      <alignment horizontal="right"/>
      <protection hidden="1"/>
    </xf>
    <xf numFmtId="181" fontId="15" fillId="0" borderId="10" xfId="16" applyFont="1" applyBorder="1" applyAlignment="1">
      <alignment/>
    </xf>
    <xf numFmtId="0" fontId="15" fillId="0" borderId="9" xfId="0" applyFont="1" applyBorder="1" applyAlignment="1">
      <alignment/>
    </xf>
    <xf numFmtId="181" fontId="15" fillId="0" borderId="11" xfId="16" applyFont="1" applyBorder="1" applyAlignment="1">
      <alignment horizontal="right"/>
    </xf>
    <xf numFmtId="185" fontId="15" fillId="0" borderId="11" xfId="16" applyNumberFormat="1" applyFont="1" applyBorder="1" applyAlignment="1" applyProtection="1">
      <alignment horizontal="right"/>
      <protection hidden="1"/>
    </xf>
    <xf numFmtId="181" fontId="15" fillId="0" borderId="11" xfId="16" applyFont="1" applyBorder="1" applyAlignment="1">
      <alignment/>
    </xf>
    <xf numFmtId="0" fontId="15" fillId="0" borderId="0" xfId="0" applyFont="1" applyBorder="1" applyAlignment="1">
      <alignment horizontal="center"/>
    </xf>
    <xf numFmtId="181" fontId="15" fillId="0" borderId="0" xfId="16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185" fontId="15" fillId="0" borderId="0" xfId="16" applyNumberFormat="1" applyFont="1" applyBorder="1" applyAlignment="1" applyProtection="1">
      <alignment horizontal="right"/>
      <protection hidden="1"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81" fontId="8" fillId="0" borderId="4" xfId="16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185" fontId="8" fillId="0" borderId="6" xfId="16" applyNumberFormat="1" applyFont="1" applyBorder="1" applyAlignment="1" applyProtection="1">
      <alignment horizontal="right" vertical="center"/>
      <protection hidden="1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1" fontId="8" fillId="0" borderId="1" xfId="16" applyFont="1" applyBorder="1" applyAlignment="1">
      <alignment/>
    </xf>
    <xf numFmtId="0" fontId="8" fillId="0" borderId="1" xfId="0" applyFont="1" applyBorder="1" applyAlignment="1">
      <alignment/>
    </xf>
    <xf numFmtId="186" fontId="8" fillId="0" borderId="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186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Continuous"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85" fontId="8" fillId="0" borderId="4" xfId="16" applyNumberFormat="1" applyFont="1" applyBorder="1" applyAlignment="1" applyProtection="1">
      <alignment horizontal="right"/>
      <protection hidden="1"/>
    </xf>
    <xf numFmtId="181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1" fontId="8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8" xfId="0" applyFont="1" applyBorder="1" applyAlignment="1">
      <alignment horizontal="distributed"/>
    </xf>
    <xf numFmtId="181" fontId="16" fillId="0" borderId="3" xfId="16" applyFont="1" applyBorder="1" applyAlignment="1">
      <alignment/>
    </xf>
    <xf numFmtId="181" fontId="16" fillId="0" borderId="9" xfId="16" applyFont="1" applyBorder="1" applyAlignment="1">
      <alignment/>
    </xf>
    <xf numFmtId="181" fontId="15" fillId="0" borderId="2" xfId="16" applyFont="1" applyBorder="1" applyAlignment="1">
      <alignment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distributed"/>
    </xf>
    <xf numFmtId="181" fontId="15" fillId="0" borderId="4" xfId="16" applyFont="1" applyBorder="1" applyAlignment="1">
      <alignment/>
    </xf>
    <xf numFmtId="181" fontId="15" fillId="0" borderId="4" xfId="16" applyNumberFormat="1" applyFont="1" applyBorder="1" applyAlignment="1">
      <alignment horizontal="right"/>
    </xf>
    <xf numFmtId="11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8" fillId="0" borderId="1" xfId="0" applyFont="1" applyFill="1" applyBorder="1" applyAlignment="1">
      <alignment horizontal="distributed"/>
    </xf>
    <xf numFmtId="181" fontId="8" fillId="0" borderId="2" xfId="16" applyFont="1" applyBorder="1" applyAlignment="1">
      <alignment/>
    </xf>
    <xf numFmtId="181" fontId="8" fillId="0" borderId="4" xfId="16" applyFont="1" applyBorder="1" applyAlignment="1">
      <alignment/>
    </xf>
    <xf numFmtId="49" fontId="8" fillId="2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distributed"/>
      <protection/>
    </xf>
    <xf numFmtId="49" fontId="0" fillId="0" borderId="1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 horizontal="left"/>
    </xf>
    <xf numFmtId="183" fontId="8" fillId="0" borderId="2" xfId="16" applyNumberFormat="1" applyFont="1" applyBorder="1" applyAlignment="1" applyProtection="1">
      <alignment/>
      <protection/>
    </xf>
    <xf numFmtId="181" fontId="8" fillId="0" borderId="2" xfId="16" applyNumberFormat="1" applyFont="1" applyBorder="1" applyAlignment="1" applyProtection="1">
      <alignment/>
      <protection/>
    </xf>
    <xf numFmtId="181" fontId="8" fillId="0" borderId="2" xfId="16" applyNumberFormat="1" applyFont="1" applyBorder="1" applyAlignment="1" applyProtection="1">
      <alignment horizontal="right"/>
      <protection/>
    </xf>
    <xf numFmtId="184" fontId="8" fillId="0" borderId="2" xfId="0" applyNumberFormat="1" applyFont="1" applyBorder="1" applyAlignment="1">
      <alignment/>
    </xf>
    <xf numFmtId="183" fontId="8" fillId="0" borderId="4" xfId="16" applyNumberFormat="1" applyFont="1" applyBorder="1" applyAlignment="1" applyProtection="1">
      <alignment/>
      <protection/>
    </xf>
    <xf numFmtId="181" fontId="8" fillId="0" borderId="4" xfId="16" applyNumberFormat="1" applyFont="1" applyBorder="1" applyAlignment="1" applyProtection="1">
      <alignment/>
      <protection/>
    </xf>
    <xf numFmtId="181" fontId="8" fillId="0" borderId="4" xfId="16" applyNumberFormat="1" applyFont="1" applyBorder="1" applyAlignment="1" applyProtection="1">
      <alignment horizontal="right"/>
      <protection/>
    </xf>
    <xf numFmtId="183" fontId="8" fillId="0" borderId="3" xfId="16" applyNumberFormat="1" applyFont="1" applyBorder="1" applyAlignment="1" applyProtection="1">
      <alignment/>
      <protection/>
    </xf>
    <xf numFmtId="181" fontId="8" fillId="0" borderId="3" xfId="16" applyNumberFormat="1" applyFont="1" applyBorder="1" applyAlignment="1" applyProtection="1">
      <alignment/>
      <protection/>
    </xf>
    <xf numFmtId="181" fontId="8" fillId="0" borderId="3" xfId="16" applyNumberFormat="1" applyFont="1" applyBorder="1" applyAlignment="1" applyProtection="1">
      <alignment horizontal="right"/>
      <protection/>
    </xf>
    <xf numFmtId="181" fontId="8" fillId="0" borderId="9" xfId="16" applyNumberFormat="1" applyFont="1" applyBorder="1" applyAlignment="1" applyProtection="1">
      <alignment/>
      <protection/>
    </xf>
    <xf numFmtId="183" fontId="8" fillId="0" borderId="2" xfId="0" applyNumberFormat="1" applyFont="1" applyBorder="1" applyAlignment="1">
      <alignment/>
    </xf>
    <xf numFmtId="181" fontId="8" fillId="0" borderId="9" xfId="16" applyNumberFormat="1" applyFont="1" applyBorder="1" applyAlignment="1" applyProtection="1">
      <alignment horizontal="right"/>
      <protection/>
    </xf>
    <xf numFmtId="185" fontId="8" fillId="0" borderId="2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1" fontId="15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11" fontId="8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11" fontId="8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238125</xdr:colOff>
      <xdr:row>53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8100"/>
          <a:ext cx="200025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384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171450</xdr:rowOff>
    </xdr:from>
    <xdr:to>
      <xdr:col>0</xdr:col>
      <xdr:colOff>0</xdr:colOff>
      <xdr:row>30</xdr:row>
      <xdr:rowOff>152400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40576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028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441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0</xdr:col>
      <xdr:colOff>0</xdr:colOff>
      <xdr:row>30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 flipV="1">
          <a:off x="0" y="42100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0</xdr:col>
      <xdr:colOff>0</xdr:colOff>
      <xdr:row>32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0" y="46482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＊</a:t>
          </a:r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0</xdr:col>
      <xdr:colOff>0</xdr:colOff>
      <xdr:row>20</xdr:row>
      <xdr:rowOff>76200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0" y="1133475"/>
          <a:ext cx="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="140" zoomScaleNormal="140" workbookViewId="0" topLeftCell="A1">
      <selection activeCell="B1" sqref="B1"/>
    </sheetView>
  </sheetViews>
  <sheetFormatPr defaultColWidth="9.00390625" defaultRowHeight="15.75"/>
  <cols>
    <col min="1" max="1" width="20.625" style="4" customWidth="1"/>
    <col min="2" max="2" width="25.75390625" style="4" customWidth="1"/>
    <col min="3" max="3" width="20.50390625" style="4" customWidth="1"/>
    <col min="4" max="4" width="11.75390625" style="4" customWidth="1"/>
    <col min="5" max="5" width="13.625" style="4" customWidth="1"/>
    <col min="6" max="6" width="13.75390625" style="4" customWidth="1"/>
    <col min="7" max="7" width="10.75390625" style="8" customWidth="1"/>
    <col min="8" max="8" width="8.00390625" style="4" customWidth="1"/>
    <col min="9" max="9" width="15.25390625" style="4" bestFit="1" customWidth="1"/>
    <col min="10" max="10" width="8.875" style="4" customWidth="1"/>
    <col min="11" max="12" width="9.00390625" style="4" customWidth="1"/>
    <col min="13" max="13" width="21.25390625" style="4" customWidth="1"/>
    <col min="14" max="14" width="18.875" style="4" customWidth="1"/>
    <col min="15" max="16" width="16.875" style="4" customWidth="1"/>
    <col min="17" max="17" width="19.875" style="4" customWidth="1"/>
    <col min="18" max="18" width="15.875" style="4" customWidth="1"/>
    <col min="19" max="16384" width="9.00390625" style="4" customWidth="1"/>
  </cols>
  <sheetData>
    <row r="1" spans="2:7" ht="30" customHeight="1">
      <c r="B1" s="1" t="s">
        <v>142</v>
      </c>
      <c r="C1" s="2"/>
      <c r="D1" s="2"/>
      <c r="E1" s="2"/>
      <c r="F1" s="2"/>
      <c r="G1" s="3"/>
    </row>
    <row r="2" spans="2:7" ht="12" customHeight="1" hidden="1">
      <c r="B2" s="42" t="s">
        <v>67</v>
      </c>
      <c r="C2" s="43" t="s">
        <v>27</v>
      </c>
      <c r="D2" s="43"/>
      <c r="E2" s="44" t="s">
        <v>1</v>
      </c>
      <c r="F2" s="43"/>
      <c r="G2" s="43"/>
    </row>
    <row r="3" spans="2:7" ht="12" customHeight="1" hidden="1">
      <c r="B3" s="45"/>
      <c r="C3" s="46" t="s">
        <v>3</v>
      </c>
      <c r="D3" s="46"/>
      <c r="E3" s="47" t="s">
        <v>3</v>
      </c>
      <c r="F3" s="46"/>
      <c r="G3" s="46"/>
    </row>
    <row r="4" spans="2:7" ht="13.5" customHeight="1" hidden="1">
      <c r="B4" s="48" t="s">
        <v>5</v>
      </c>
      <c r="C4" s="49"/>
      <c r="D4" s="50">
        <v>463240</v>
      </c>
      <c r="E4" s="49"/>
      <c r="F4" s="51"/>
      <c r="G4" s="52">
        <v>15909</v>
      </c>
    </row>
    <row r="5" spans="2:7" ht="12" customHeight="1" hidden="1">
      <c r="B5" s="45" t="s">
        <v>64</v>
      </c>
      <c r="C5" s="53"/>
      <c r="D5" s="54">
        <v>466589</v>
      </c>
      <c r="E5" s="53"/>
      <c r="F5" s="55"/>
      <c r="G5" s="56">
        <v>16658</v>
      </c>
    </row>
    <row r="6" spans="2:7" ht="4.5" customHeight="1" hidden="1">
      <c r="B6" s="57"/>
      <c r="C6" s="58"/>
      <c r="D6" s="59"/>
      <c r="E6" s="58"/>
      <c r="F6" s="60"/>
      <c r="G6" s="59"/>
    </row>
    <row r="7" spans="2:7" ht="4.5" customHeight="1" hidden="1">
      <c r="B7" s="61"/>
      <c r="C7" s="56"/>
      <c r="D7" s="62"/>
      <c r="E7" s="56"/>
      <c r="F7" s="55"/>
      <c r="G7" s="62"/>
    </row>
    <row r="8" spans="2:7" ht="15.75" customHeight="1">
      <c r="B8" s="74" t="s">
        <v>0</v>
      </c>
      <c r="C8" s="75" t="s">
        <v>27</v>
      </c>
      <c r="D8" s="76"/>
      <c r="E8" s="77" t="s">
        <v>68</v>
      </c>
      <c r="F8" s="75" t="s">
        <v>69</v>
      </c>
      <c r="G8" s="78"/>
    </row>
    <row r="9" spans="2:7" ht="15.75" customHeight="1">
      <c r="B9" s="34" t="s">
        <v>2</v>
      </c>
      <c r="C9" s="79" t="s">
        <v>3</v>
      </c>
      <c r="D9" s="80" t="s">
        <v>4</v>
      </c>
      <c r="E9" s="81" t="s">
        <v>3</v>
      </c>
      <c r="F9" s="79" t="s">
        <v>3</v>
      </c>
      <c r="G9" s="82" t="s">
        <v>4</v>
      </c>
    </row>
    <row r="10" spans="2:7" ht="13.5" customHeight="1" hidden="1">
      <c r="B10" s="5" t="s">
        <v>65</v>
      </c>
      <c r="C10" s="83">
        <f>SUM('台北'!C9,'宜蘭'!C9,'桃園'!C9,'新竹'!C9,'苗栗'!C9,'台中'!C9,'彰化'!C9,'南投'!C9,'雲林'!C9,'嘉義'!C9,'台南'!C9,'高雄'!C9,'屏東'!C9,'台東'!C9,'花蓮'!C9,'澎湖'!C9,'基市'!C9,'竹市'!C9,'中市'!C9,'嘉市'!C9,'南市'!C9)</f>
        <v>337422</v>
      </c>
      <c r="D10" s="64"/>
      <c r="E10" s="83">
        <f>SUM('台北'!D9,'宜蘭'!D9,'桃園'!D9,'新竹'!D9,'苗栗'!D9,'台中'!D9,'彰化'!D9,'南投'!D9,'雲林'!D9,'嘉義'!D9,'台南'!D9,'高雄'!D9,'屏東'!D9,'台東'!D9,'花蓮'!D9,'澎湖'!D9,'基市'!D9,'竹市'!D9,'中市'!D9,'嘉市'!D9,'南市'!D9)</f>
        <v>11849</v>
      </c>
      <c r="F10" s="83">
        <f>SUM('台北'!E9,'宜蘭'!E9,'桃園'!E9,'新竹'!E9,'苗栗'!E9,'台中'!E9,'彰化'!E9,'南投'!E9,'雲林'!E9,'嘉義'!E9,'台南'!E9,'高雄'!E9,'屏東'!E9,'台東'!E9,'花蓮'!E9,'澎湖'!E9,'基市'!E9,'竹市'!E9,'中市'!E9,'嘉市'!E9,'南市'!E9)</f>
        <v>26271</v>
      </c>
      <c r="G10" s="65"/>
    </row>
    <row r="11" spans="2:7" ht="13.5" customHeight="1" hidden="1">
      <c r="B11" s="5" t="s">
        <v>66</v>
      </c>
      <c r="C11" s="83">
        <f>SUM('台北'!C10,'宜蘭'!C10,'桃園'!C10,'新竹'!C10,'苗栗'!C10,'台中'!C10,'彰化'!C10,'南投'!C10,'雲林'!C10,'嘉義'!C10,'台南'!C10,'高雄'!C10,'屏東'!C10,'台東'!C10,'花蓮'!C10,'澎湖'!C10,'基市'!C10,'竹市'!C10,'中市'!C10,'嘉市'!C10,'南市'!C10)</f>
        <v>344054</v>
      </c>
      <c r="D11" s="64"/>
      <c r="E11" s="83">
        <f>SUM('台北'!D10,'宜蘭'!D10,'桃園'!D10,'新竹'!D10,'苗栗'!D10,'台中'!D10,'彰化'!D10,'南投'!D10,'雲林'!D10,'嘉義'!D10,'台南'!D10,'高雄'!D10,'屏東'!D10,'台東'!D10,'花蓮'!D10,'澎湖'!D10,'基市'!D10,'竹市'!D10,'中市'!D10,'嘉市'!D10,'南市'!D10)</f>
        <v>13635</v>
      </c>
      <c r="F11" s="83">
        <f>SUM('台北'!E10,'宜蘭'!E10,'桃園'!E10,'新竹'!E10,'苗栗'!E10,'台中'!E10,'彰化'!E10,'南投'!E10,'雲林'!E10,'嘉義'!E10,'台南'!E10,'高雄'!E10,'屏東'!E10,'台東'!E10,'花蓮'!E10,'澎湖'!E10,'基市'!E10,'竹市'!E10,'中市'!E10,'嘉市'!E10,'南市'!E10)</f>
        <v>30179</v>
      </c>
      <c r="G11" s="65"/>
    </row>
    <row r="12" spans="2:7" ht="13.5" customHeight="1" hidden="1">
      <c r="B12" s="5" t="s">
        <v>45</v>
      </c>
      <c r="C12" s="83">
        <f>SUM('台北'!C11,'宜蘭'!C11,'桃園'!C11,'新竹'!C11,'苗栗'!C11,'台中'!C11,'彰化'!C11,'南投'!C11,'雲林'!C11,'嘉義'!C11,'台南'!C11,'高雄'!C11,'屏東'!C11,'台東'!C11,'花蓮'!C11,'澎湖'!C11,'基市'!C11,'竹市'!C11,'中市'!C11,'嘉市'!C11,'南市'!C11,'北市'!C11,'高市'!C11,'金門縣'!C11,'連江縣'!C11)</f>
        <v>339262</v>
      </c>
      <c r="D12" s="93"/>
      <c r="E12" s="83">
        <f>SUM('台北'!D11,'宜蘭'!D11,'桃園'!D11,'新竹'!D11,'苗栗'!D11,'台中'!D11,'彰化'!D11,'南投'!D11,'雲林'!D11,'嘉義'!D11,'台南'!D11,'高雄'!D11,'屏東'!D11,'台東'!D11,'花蓮'!D11,'澎湖'!D11,'基市'!D11,'竹市'!D11,'中市'!D11,'嘉市'!D11,'南市'!D11,'北市'!D11,'高市'!D11,'金門縣'!D11,'連江縣'!D11)</f>
        <v>16686</v>
      </c>
      <c r="F12" s="83">
        <f>SUM('台北'!E11,'宜蘭'!E11,'桃園'!E11,'新竹'!E11,'苗栗'!E11,'台中'!E11,'彰化'!E11,'南投'!E11,'雲林'!E11,'嘉義'!E11,'台南'!E11,'高雄'!E11,'屏東'!E11,'台東'!E11,'花蓮'!E11,'澎湖'!E11,'基市'!E11,'竹市'!E11,'中市'!E11,'嘉市'!E11,'南市'!E11,'北市'!E11,'高市'!E11,'金門縣'!E11,'連江縣'!E11)</f>
        <v>42237</v>
      </c>
      <c r="G12" s="66"/>
    </row>
    <row r="13" spans="2:7" ht="13.5" customHeight="1" hidden="1">
      <c r="B13" s="25" t="s">
        <v>122</v>
      </c>
      <c r="C13" s="83">
        <f>SUM('台北'!C12,'宜蘭'!C12,'桃園'!C12,'新竹'!C12,'苗栗'!C12,'台中'!C12,'彰化'!C12,'南投'!C12,'雲林'!C12,'嘉義'!C12,'台南'!C12,'高雄'!C12,'屏東'!C12,'台東'!C12,'花蓮'!C12,'澎湖'!C12,'基市'!C12,'竹市'!C12,'中市'!C12,'嘉市'!C12,'南市'!C12,'北市'!C12,'高市'!C12,'金門縣'!C12,'連江縣'!C12)</f>
        <v>339879</v>
      </c>
      <c r="D13" s="92"/>
      <c r="E13" s="83">
        <f>SUM('台北'!D12,'宜蘭'!D12,'桃園'!D12,'新竹'!D12,'苗栗'!D12,'台中'!D12,'彰化'!D12,'南投'!D12,'雲林'!D12,'嘉義'!D12,'台南'!D12,'高雄'!D12,'屏東'!D12,'台東'!D12,'花蓮'!D12,'澎湖'!D12,'基市'!D12,'竹市'!D12,'中市'!D12,'嘉市'!D12,'南市'!D12,'北市'!D12,'高市'!D12,'金門縣'!D12,'連江縣'!D12)</f>
        <v>17826</v>
      </c>
      <c r="F13" s="83">
        <f>SUM('台北'!E12,'宜蘭'!E12,'桃園'!E12,'新竹'!E12,'苗栗'!E12,'台中'!E12,'彰化'!E12,'南投'!E12,'雲林'!E12,'嘉義'!E12,'台南'!E12,'高雄'!E12,'屏東'!E12,'台東'!E12,'花蓮'!E12,'澎湖'!E12,'基市'!E12,'竹市'!E12,'中市'!E12,'嘉市'!E12,'南市'!E12,'北市'!E12,'高市'!E12,'金門縣'!E12,'連江縣'!E12)</f>
        <v>47819</v>
      </c>
      <c r="G13" s="66"/>
    </row>
    <row r="14" spans="2:7" ht="13.5" customHeight="1" hidden="1">
      <c r="B14" s="25" t="s">
        <v>123</v>
      </c>
      <c r="C14" s="83">
        <f>SUM('台北'!C13,'宜蘭'!C13,'桃園'!C13,'新竹'!C13,'苗栗'!C13,'台中'!C13,'彰化'!C13,'南投'!C13,'雲林'!C13,'嘉義'!C13,'台南'!C13,'高雄'!C13,'屏東'!C13,'台東'!C13,'花蓮'!C13,'澎湖'!C13,'基市'!C13,'竹市'!C13,'中市'!C13,'嘉市'!C13,'南市'!C13,'北市'!C13,'高市'!C13,'金門縣'!C13,'連江縣'!C13)</f>
        <v>346150</v>
      </c>
      <c r="D14" s="92"/>
      <c r="E14" s="83">
        <f>SUM('台北'!D13,'宜蘭'!D13,'桃園'!D13,'新竹'!D13,'苗栗'!D13,'台中'!D13,'彰化'!D13,'南投'!D13,'雲林'!D13,'嘉義'!D13,'台南'!D13,'高雄'!D13,'屏東'!D13,'台東'!D13,'花蓮'!D13,'澎湖'!D13,'基市'!D13,'竹市'!D13,'中市'!D13,'嘉市'!D13,'南市'!D13,'北市'!D13,'高市'!D13,'金門縣'!D13,'連江縣'!D13)</f>
        <v>18346</v>
      </c>
      <c r="F14" s="83">
        <f>SUM('台北'!E13,'宜蘭'!E13,'桃園'!E13,'新竹'!E13,'苗栗'!E13,'台中'!E13,'彰化'!E13,'南投'!E13,'雲林'!E13,'嘉義'!E13,'台南'!E13,'高雄'!E13,'屏東'!E13,'台東'!E13,'花蓮'!E13,'澎湖'!E13,'基市'!E13,'竹市'!E13,'中市'!E13,'嘉市'!E13,'南市'!E13,'北市'!E13,'高市'!E13,'金門縣'!E13,'連江縣'!E13)</f>
        <v>55767</v>
      </c>
      <c r="G14" s="66"/>
    </row>
    <row r="15" spans="2:7" ht="13.5" customHeight="1" hidden="1">
      <c r="B15" s="25" t="s">
        <v>124</v>
      </c>
      <c r="C15" s="83">
        <f>SUM('台北'!C14,'宜蘭'!C14,'桃園'!C14,'新竹'!C14,'苗栗'!C14,'台中'!C14,'彰化'!C14,'南投'!C14,'雲林'!C14,'嘉義'!C14,'台南'!C14,'高雄'!C14,'屏東'!C14,'台東'!C14,'花蓮'!C14,'澎湖'!C14,'基市'!C14,'竹市'!C14,'中市'!C14,'嘉市'!C14,'南市'!C14,'北市'!C14,'高市'!C14,'金門縣'!C14,'連江縣'!C14)</f>
        <v>367625</v>
      </c>
      <c r="D15" s="92"/>
      <c r="E15" s="83">
        <f>SUM('台北'!D14,'宜蘭'!D14,'桃園'!D14,'新竹'!D14,'苗栗'!D14,'台中'!D14,'彰化'!D14,'南投'!D14,'雲林'!D14,'嘉義'!D14,'台南'!D14,'高雄'!D14,'屏東'!D14,'台東'!D14,'花蓮'!D14,'澎湖'!D14,'基市'!D14,'竹市'!D14,'中市'!D14,'嘉市'!D14,'南市'!D14,'北市'!D14,'高市'!D14,'金門縣'!D14,'連江縣'!D14)</f>
        <v>18986</v>
      </c>
      <c r="F15" s="83">
        <f>SUM('台北'!E14,'宜蘭'!E14,'桃園'!E14,'新竹'!E14,'苗栗'!E14,'台中'!E14,'彰化'!E14,'南投'!E14,'雲林'!E14,'嘉義'!E14,'台南'!E14,'高雄'!E14,'屏東'!E14,'台東'!E14,'花蓮'!E14,'澎湖'!E14,'基市'!E14,'竹市'!E14,'中市'!E14,'嘉市'!E14,'南市'!E14,'北市'!E14,'高市'!E14,'金門縣'!E14,'連江縣'!E14)</f>
        <v>59583</v>
      </c>
      <c r="G15" s="66"/>
    </row>
    <row r="16" spans="2:7" ht="13.5" customHeight="1">
      <c r="B16" s="25" t="s">
        <v>125</v>
      </c>
      <c r="C16" s="83">
        <f>SUM('台北'!C15,'宜蘭'!C15,'桃園'!C15,'新竹'!C15,'苗栗'!C15,'台中'!C15,'彰化'!C15,'南投'!C15,'雲林'!C15,'嘉義'!C15,'台南'!C15,'高雄'!C15,'屏東'!C15,'台東'!C15,'花蓮'!C15,'澎湖'!C15,'基市'!C15,'竹市'!C15,'中市'!C15,'嘉市'!C15,'南市'!C15,'北市'!C15,'高市'!C15,'金門縣'!C15,'連江縣'!C15)</f>
        <v>369838</v>
      </c>
      <c r="D16" s="92"/>
      <c r="E16" s="83">
        <f>SUM('台北'!D15,'宜蘭'!D15,'桃園'!D15,'新竹'!D15,'苗栗'!D15,'台中'!D15,'彰化'!D15,'南投'!D15,'雲林'!D15,'嘉義'!D15,'台南'!D15,'高雄'!D15,'屏東'!D15,'台東'!D15,'花蓮'!D15,'澎湖'!D15,'基市'!D15,'竹市'!D15,'中市'!D15,'嘉市'!D15,'南市'!D15,'北市'!D15,'高市'!D15,'金門縣'!D15,'連江縣'!D15)</f>
        <v>19047</v>
      </c>
      <c r="F16" s="83">
        <f>SUM('台北'!E15,'宜蘭'!E15,'桃園'!E15,'新竹'!E15,'苗栗'!E15,'台中'!E15,'彰化'!E15,'南投'!E15,'雲林'!E15,'嘉義'!E15,'台南'!E15,'高雄'!E15,'屏東'!E15,'台東'!E15,'花蓮'!E15,'澎湖'!E15,'基市'!E15,'竹市'!E15,'中市'!E15,'嘉市'!E15,'南市'!E15,'北市'!E15,'高市'!E15,'金門縣'!E15,'連江縣'!E15)</f>
        <v>62735</v>
      </c>
      <c r="G16" s="66"/>
    </row>
    <row r="17" spans="2:7" ht="13.5" customHeight="1">
      <c r="B17" s="25" t="s">
        <v>126</v>
      </c>
      <c r="C17" s="83">
        <f>SUM('台北'!C16,'宜蘭'!C16,'桃園'!C16,'新竹'!C16,'苗栗'!C16,'台中'!C16,'彰化'!C16,'南投'!C16,'雲林'!C16,'嘉義'!C16,'台南'!C16,'高雄'!C16,'屏東'!C16,'台東'!C16,'花蓮'!C16,'澎湖'!C16,'基市'!C16,'竹市'!C16,'中市'!C16,'嘉市'!C16,'南市'!C16,'北市'!C16,'高市'!C16,'金門縣'!C16,'連江縣'!C16)</f>
        <v>370155</v>
      </c>
      <c r="D17" s="92"/>
      <c r="E17" s="83">
        <f>SUM('台北'!D16,'宜蘭'!D16,'桃園'!D16,'新竹'!D16,'苗栗'!D16,'台中'!D16,'彰化'!D16,'南投'!D16,'雲林'!D16,'嘉義'!D16,'台南'!D16,'高雄'!D16,'屏東'!D16,'台東'!D16,'花蓮'!D16,'澎湖'!D16,'基市'!D16,'竹市'!D16,'中市'!D16,'嘉市'!D16,'南市'!D16,'北市'!D16,'高市'!D16,'金門縣'!D16,'連江縣'!D16)</f>
        <v>19307</v>
      </c>
      <c r="F17" s="83">
        <f>SUM('台北'!E16,'宜蘭'!E16,'桃園'!E16,'新竹'!E16,'苗栗'!E16,'台中'!E16,'彰化'!E16,'南投'!E16,'雲林'!E16,'嘉義'!E16,'台南'!E16,'高雄'!E16,'屏東'!E16,'台東'!E16,'花蓮'!E16,'澎湖'!E16,'基市'!E16,'竹市'!E16,'中市'!E16,'嘉市'!E16,'南市'!E16,'北市'!E16,'高市'!E16,'金門縣'!E16,'連江縣'!E16)</f>
        <v>64877</v>
      </c>
      <c r="G17" s="66"/>
    </row>
    <row r="18" spans="2:7" ht="13.5" customHeight="1">
      <c r="B18" s="25" t="s">
        <v>133</v>
      </c>
      <c r="C18" s="83">
        <f>SUM('台北'!C17,'宜蘭'!C17,'桃園'!C17,'新竹'!C17,'苗栗'!C17,'台中'!C17,'彰化'!C17,'南投'!C17,'雲林'!C17,'嘉義'!C17,'台南'!C17,'高雄'!C17,'屏東'!C17,'台東'!C17,'花蓮'!C17,'澎湖'!C17,'基市'!C17,'竹市'!C17,'中市'!C17,'嘉市'!C17,'南市'!C17,'北市'!C17,'高市'!C17,'金門縣'!C17,'連江縣'!C17)</f>
        <v>379886</v>
      </c>
      <c r="D18" s="92"/>
      <c r="E18" s="83">
        <f>SUM('台北'!D17,'宜蘭'!D17,'桃園'!D17,'新竹'!D17,'苗栗'!D17,'台中'!D17,'彰化'!D17,'南投'!D17,'雲林'!D17,'嘉義'!D17,'台南'!D17,'高雄'!D17,'屏東'!D17,'台東'!D17,'花蓮'!D17,'澎湖'!D17,'基市'!D17,'竹市'!D17,'中市'!D17,'嘉市'!D17,'南市'!D17,'北市'!D17,'高市'!D17,'金門縣'!D17,'連江縣'!D17)</f>
        <v>19738</v>
      </c>
      <c r="F18" s="83">
        <f>SUM('台北'!E17,'宜蘭'!E17,'桃園'!E17,'新竹'!E17,'苗栗'!E17,'台中'!E17,'彰化'!E17,'南投'!E17,'雲林'!E17,'嘉義'!E17,'台南'!E17,'高雄'!E17,'屏東'!E17,'台東'!E17,'花蓮'!E17,'澎湖'!E17,'基市'!E17,'竹市'!E17,'中市'!E17,'嘉市'!E17,'南市'!E17,'北市'!E17,'高市'!E17,'金門縣'!E17,'連江縣'!E17)</f>
        <v>65325</v>
      </c>
      <c r="G18" s="66"/>
    </row>
    <row r="19" spans="2:7" ht="13.5" customHeight="1">
      <c r="B19" s="25" t="s">
        <v>146</v>
      </c>
      <c r="C19" s="83">
        <f>SUM('台北'!C18,'宜蘭'!C18,'桃園'!C18,'新竹'!C18,'苗栗'!C18,'台中'!C18,'彰化'!C18,'南投'!C18,'雲林'!C18,'嘉義'!C18,'台南'!C18,'高雄'!C18,'屏東'!C18,'台東'!C18,'花蓮'!C18,'澎湖'!C18,'基市'!C18,'竹市'!C18,'中市'!C18,'嘉市'!C18,'南市'!C18,'北市'!C18,'高市'!C18,'金門縣'!C18,'連江縣'!C18)</f>
        <v>380792</v>
      </c>
      <c r="D19" s="92"/>
      <c r="E19" s="83">
        <f>SUM('台北'!D18,'宜蘭'!D18,'桃園'!D18,'新竹'!D18,'苗栗'!D18,'台中'!D18,'彰化'!D18,'南投'!D18,'雲林'!D18,'嘉義'!D18,'台南'!D18,'高雄'!D18,'屏東'!D18,'台東'!D18,'花蓮'!D18,'澎湖'!D18,'基市'!D18,'竹市'!D18,'中市'!D18,'嘉市'!D18,'南市'!D18,'北市'!D18,'高市'!D18,'金門縣'!D18,'連江縣'!D18)</f>
        <v>19738</v>
      </c>
      <c r="F19" s="83">
        <f>SUM('台北'!E18,'宜蘭'!E18,'桃園'!E18,'新竹'!E18,'苗栗'!E18,'台中'!E18,'彰化'!E18,'南投'!E18,'雲林'!E18,'嘉義'!E18,'台南'!E18,'高雄'!E18,'屏東'!E18,'台東'!E18,'花蓮'!E18,'澎湖'!E18,'基市'!E18,'竹市'!E18,'中市'!E18,'嘉市'!E18,'南市'!E18,'北市'!E18,'高市'!E18,'金門縣'!E18,'連江縣'!E18)</f>
        <v>65815</v>
      </c>
      <c r="G19" s="66"/>
    </row>
    <row r="20" spans="2:7" ht="13.5" customHeight="1">
      <c r="B20" s="25" t="s">
        <v>172</v>
      </c>
      <c r="C20" s="83">
        <f>SUM('台北'!C19,'宜蘭'!C19,'桃園'!C19,'新竹'!C19,'苗栗'!C19,'台中'!C19,'彰化'!C19,'南投'!C19,'雲林'!C19,'嘉義'!C19,'台南'!C19,'高雄'!C19,'屏東'!C19,'台東'!C19,'花蓮'!C19,'澎湖'!C19,'基市'!C19,'竹市'!C19,'中市'!C19,'嘉市'!C19,'南市'!C19,'北市'!C19,'高市'!C19,'金門縣'!C19,'連江縣'!C19)</f>
        <v>381692</v>
      </c>
      <c r="D20" s="92"/>
      <c r="E20" s="83">
        <f>SUM('台北'!D19,'宜蘭'!D19,'桃園'!D19,'新竹'!D19,'苗栗'!D19,'台中'!D19,'彰化'!D19,'南投'!D19,'雲林'!D19,'嘉義'!D19,'台南'!D19,'高雄'!D19,'屏東'!D19,'台東'!D19,'花蓮'!D19,'澎湖'!D19,'基市'!D19,'竹市'!D19,'中市'!D19,'嘉市'!D19,'南市'!D19,'北市'!D19,'高市'!D19,'金門縣'!D19,'連江縣'!D19)</f>
        <v>20228</v>
      </c>
      <c r="F20" s="83">
        <f>SUM('台北'!E19,'宜蘭'!E19,'桃園'!E19,'新竹'!E19,'苗栗'!E19,'台中'!E19,'彰化'!E19,'南投'!E19,'雲林'!E19,'嘉義'!E19,'台南'!E19,'高雄'!E19,'屏東'!E19,'台東'!E19,'花蓮'!E19,'澎湖'!E19,'基市'!E19,'竹市'!E19,'中市'!E19,'嘉市'!E19,'南市'!E19,'北市'!E19,'高市'!E19,'金門縣'!E19,'連江縣'!E19)</f>
        <v>66925</v>
      </c>
      <c r="G20" s="66"/>
    </row>
    <row r="21" spans="2:7" ht="7.5" customHeight="1">
      <c r="B21" s="5"/>
      <c r="C21" s="84"/>
      <c r="D21" s="84"/>
      <c r="E21" s="85"/>
      <c r="F21" s="83"/>
      <c r="G21" s="86"/>
    </row>
    <row r="22" spans="2:7" ht="12" customHeight="1" hidden="1">
      <c r="B22" s="9" t="s">
        <v>58</v>
      </c>
      <c r="C22" s="67">
        <f>SUM(C24:C44)</f>
        <v>374159</v>
      </c>
      <c r="D22" s="87"/>
      <c r="E22" s="67">
        <f>SUM(E24:E44)</f>
        <v>20228</v>
      </c>
      <c r="F22" s="67">
        <f>SUM(F24:F44)</f>
        <v>63322</v>
      </c>
      <c r="G22" s="86"/>
    </row>
    <row r="23" spans="2:7" ht="4.5" customHeight="1" hidden="1">
      <c r="B23" s="5"/>
      <c r="C23" s="84"/>
      <c r="D23" s="84"/>
      <c r="E23" s="88"/>
      <c r="F23" s="83"/>
      <c r="G23" s="86"/>
    </row>
    <row r="24" spans="2:10" ht="13.5" customHeight="1">
      <c r="B24" s="119" t="s">
        <v>6</v>
      </c>
      <c r="C24" s="83">
        <f>'台北'!$C$19</f>
        <v>4191</v>
      </c>
      <c r="D24" s="83">
        <f>RANK(C24,($C$24:$C$44,$C$46:$C$47,$C$50:$C$51),0)</f>
        <v>17</v>
      </c>
      <c r="E24" s="83">
        <f>'台北'!$D$19</f>
        <v>400</v>
      </c>
      <c r="F24" s="83">
        <f>'台北'!$E$19</f>
        <v>2778</v>
      </c>
      <c r="G24" s="120">
        <f>RANK(F24,($F$24:$F$44,$F$46:$F$47,$F$50:$F$51),0)</f>
        <v>7</v>
      </c>
      <c r="H24" s="90">
        <f>C24/$C$20*100</f>
        <v>1.0980057218909487</v>
      </c>
      <c r="I24" s="141">
        <f>E24/$E$20*100</f>
        <v>1.9774569903104606</v>
      </c>
      <c r="J24" s="90">
        <f>F24/$F$20*100</f>
        <v>4.150915203586104</v>
      </c>
    </row>
    <row r="25" spans="2:10" ht="13.5" customHeight="1">
      <c r="B25" s="119" t="s">
        <v>7</v>
      </c>
      <c r="C25" s="83">
        <f>'宜蘭'!$C$19</f>
        <v>10013</v>
      </c>
      <c r="D25" s="83">
        <f>RANK(C25,($C$24:$C$44,$C$46:$C$47,$C$50:$C$51),0)</f>
        <v>12</v>
      </c>
      <c r="E25" s="83">
        <f>'宜蘭'!$D$19</f>
        <v>0</v>
      </c>
      <c r="F25" s="83">
        <f>'宜蘭'!$E$19</f>
        <v>4307</v>
      </c>
      <c r="G25" s="120">
        <f>RANK(F25,($F$24:$F$44,$F$46:$F$47,$F$50:$F$51),0)</f>
        <v>6</v>
      </c>
      <c r="H25" s="90">
        <f aca="true" t="shared" si="0" ref="H25:H51">C25/$C$20*100</f>
        <v>2.6233193255294847</v>
      </c>
      <c r="I25" s="141">
        <f aca="true" t="shared" si="1" ref="I25:I51">E25/$E$20*100</f>
        <v>0</v>
      </c>
      <c r="J25" s="90">
        <f aca="true" t="shared" si="2" ref="J25:J51">F25/$F$20*100</f>
        <v>6.435562196488606</v>
      </c>
    </row>
    <row r="26" spans="2:10" ht="13.5" customHeight="1">
      <c r="B26" s="119" t="s">
        <v>8</v>
      </c>
      <c r="C26" s="83">
        <f>'桃園'!$C$19</f>
        <v>12753</v>
      </c>
      <c r="D26" s="83">
        <f>RANK(C26,($C$24:$C$44,$C$46:$C$47,$C$50:$C$51),0)</f>
        <v>10</v>
      </c>
      <c r="E26" s="83">
        <f>'桃園'!$D$19</f>
        <v>0</v>
      </c>
      <c r="F26" s="83">
        <f>'桃園'!$E$19</f>
        <v>2000</v>
      </c>
      <c r="G26" s="120">
        <f>RANK(F26,($F$24:$F$44,$F$46:$F$47,$F$50:$F$51),0)</f>
        <v>10</v>
      </c>
      <c r="H26" s="90">
        <f t="shared" si="0"/>
        <v>3.3411756075579264</v>
      </c>
      <c r="I26" s="141">
        <f t="shared" si="1"/>
        <v>0</v>
      </c>
      <c r="J26" s="90">
        <f t="shared" si="2"/>
        <v>2.9884198729921554</v>
      </c>
    </row>
    <row r="27" spans="2:10" ht="13.5" customHeight="1">
      <c r="B27" s="119" t="s">
        <v>9</v>
      </c>
      <c r="C27" s="83">
        <f>'新竹'!$C$19</f>
        <v>1362</v>
      </c>
      <c r="D27" s="83">
        <f>RANK(C27,($C$24:$C$44,$C$46:$C$47,$C$50:$C$51),0)</f>
        <v>19</v>
      </c>
      <c r="E27" s="83">
        <f>'新竹'!$D$19</f>
        <v>0</v>
      </c>
      <c r="F27" s="83">
        <f>'新竹'!$E$19</f>
        <v>6874</v>
      </c>
      <c r="G27" s="120">
        <f>RANK(F27,($F$24:$F$44,$F$46:$F$47,$F$50:$F$51),0)</f>
        <v>3</v>
      </c>
      <c r="H27" s="90">
        <f t="shared" si="0"/>
        <v>0.3568322102637729</v>
      </c>
      <c r="I27" s="141">
        <f t="shared" si="1"/>
        <v>0</v>
      </c>
      <c r="J27" s="90">
        <f t="shared" si="2"/>
        <v>10.271199103474038</v>
      </c>
    </row>
    <row r="28" spans="2:10" ht="13.5" customHeight="1">
      <c r="B28" s="119" t="s">
        <v>10</v>
      </c>
      <c r="C28" s="83">
        <f>'苗栗'!$C$19</f>
        <v>17134</v>
      </c>
      <c r="D28" s="83">
        <f>RANK(C28,($C$24:$C$44,$C$46:$C$47,$C$50:$C$51),0)</f>
        <v>9</v>
      </c>
      <c r="E28" s="83">
        <f>'苗栗'!$D$19</f>
        <v>0</v>
      </c>
      <c r="F28" s="83">
        <f>'苗栗'!$E$19</f>
        <v>11323</v>
      </c>
      <c r="G28" s="120">
        <f>RANK(F28,($F$24:$F$44,$F$46:$F$47,$F$50:$F$51),0)</f>
        <v>2</v>
      </c>
      <c r="H28" s="90">
        <f t="shared" si="0"/>
        <v>4.488959684772015</v>
      </c>
      <c r="I28" s="141">
        <f t="shared" si="1"/>
        <v>0</v>
      </c>
      <c r="J28" s="90">
        <f t="shared" si="2"/>
        <v>16.91893911094509</v>
      </c>
    </row>
    <row r="29" spans="2:10" ht="13.5" customHeight="1">
      <c r="B29" s="119" t="s">
        <v>11</v>
      </c>
      <c r="C29" s="83">
        <f>'台中'!$C$19</f>
        <v>20710</v>
      </c>
      <c r="D29" s="83">
        <f>RANK(C29,($C$24:$C$44,$C$46:$C$47,$C$50:$C$51),0)</f>
        <v>7</v>
      </c>
      <c r="E29" s="83">
        <f>'台中'!$D$19</f>
        <v>0</v>
      </c>
      <c r="F29" s="83">
        <f>'台中'!$E$19</f>
        <v>440</v>
      </c>
      <c r="G29" s="120">
        <f>RANK(F29,($F$24:$F$44,$F$46:$F$47,$F$50:$F$51),0)</f>
        <v>14</v>
      </c>
      <c r="H29" s="90">
        <f t="shared" si="0"/>
        <v>5.425840730222274</v>
      </c>
      <c r="I29" s="141">
        <f t="shared" si="1"/>
        <v>0</v>
      </c>
      <c r="J29" s="90">
        <f t="shared" si="2"/>
        <v>0.6574523720582741</v>
      </c>
    </row>
    <row r="30" spans="2:10" ht="13.5" customHeight="1">
      <c r="B30" s="119" t="s">
        <v>12</v>
      </c>
      <c r="C30" s="83">
        <f>'彰化'!$C$19</f>
        <v>85913</v>
      </c>
      <c r="D30" s="83">
        <f>RANK(C30,($C$24:$C$44,$C$46:$C$47,$C$50:$C$51),0)</f>
        <v>1</v>
      </c>
      <c r="E30" s="83">
        <f>'彰化'!$D$19</f>
        <v>0</v>
      </c>
      <c r="F30" s="83">
        <f>'彰化'!$E$19</f>
        <v>0</v>
      </c>
      <c r="G30" s="120">
        <v>0</v>
      </c>
      <c r="H30" s="90">
        <f t="shared" si="0"/>
        <v>22.508462320404934</v>
      </c>
      <c r="I30" s="141">
        <f t="shared" si="1"/>
        <v>0</v>
      </c>
      <c r="J30" s="90">
        <f t="shared" si="2"/>
        <v>0</v>
      </c>
    </row>
    <row r="31" spans="2:10" ht="13.5" customHeight="1">
      <c r="B31" s="119" t="s">
        <v>13</v>
      </c>
      <c r="C31" s="83">
        <f>'南投'!$C$19</f>
        <v>0</v>
      </c>
      <c r="D31" s="83">
        <v>0</v>
      </c>
      <c r="E31" s="83">
        <f>'南投'!$D$19</f>
        <v>0</v>
      </c>
      <c r="F31" s="83">
        <f>'南投'!$E$19</f>
        <v>0</v>
      </c>
      <c r="G31" s="120">
        <v>0</v>
      </c>
      <c r="H31" s="90">
        <f t="shared" si="0"/>
        <v>0</v>
      </c>
      <c r="I31" s="141">
        <f t="shared" si="1"/>
        <v>0</v>
      </c>
      <c r="J31" s="90">
        <f t="shared" si="2"/>
        <v>0</v>
      </c>
    </row>
    <row r="32" spans="2:10" ht="13.5" customHeight="1">
      <c r="B32" s="119" t="s">
        <v>14</v>
      </c>
      <c r="C32" s="83">
        <f>'雲林'!$C$19</f>
        <v>28873</v>
      </c>
      <c r="D32" s="83">
        <f>RANK(C32,($C$24:$C$44,$C$46:$C$47,$C$50:$C$51),0)</f>
        <v>4</v>
      </c>
      <c r="E32" s="83">
        <f>'雲林'!$D$19</f>
        <v>0</v>
      </c>
      <c r="F32" s="83">
        <f>'雲林'!$E$19</f>
        <v>250</v>
      </c>
      <c r="G32" s="120">
        <f>RANK(F32,($F$24:$F$44,$F$46:$F$47,$F$50:$F$51),0)</f>
        <v>16</v>
      </c>
      <c r="H32" s="90">
        <f t="shared" si="0"/>
        <v>7.564476069710658</v>
      </c>
      <c r="I32" s="141">
        <f t="shared" si="1"/>
        <v>0</v>
      </c>
      <c r="J32" s="90">
        <f t="shared" si="2"/>
        <v>0.3735524841240194</v>
      </c>
    </row>
    <row r="33" spans="2:10" ht="13.5" customHeight="1">
      <c r="B33" s="119" t="s">
        <v>15</v>
      </c>
      <c r="C33" s="83">
        <f>'嘉義'!$C$19</f>
        <v>17458</v>
      </c>
      <c r="D33" s="83">
        <f>RANK(C33,($C$24:$C$44,$C$46:$C$47,$C$50:$C$51),0)</f>
        <v>8</v>
      </c>
      <c r="E33" s="83">
        <f>'嘉義'!$D$19</f>
        <v>0</v>
      </c>
      <c r="F33" s="83">
        <f>'嘉義'!$E$19</f>
        <v>0</v>
      </c>
      <c r="G33" s="120">
        <v>0</v>
      </c>
      <c r="H33" s="90">
        <f t="shared" si="0"/>
        <v>4.57384488016516</v>
      </c>
      <c r="I33" s="141">
        <f t="shared" si="1"/>
        <v>0</v>
      </c>
      <c r="J33" s="90">
        <f t="shared" si="2"/>
        <v>0</v>
      </c>
    </row>
    <row r="34" spans="2:10" ht="13.5" customHeight="1">
      <c r="B34" s="119" t="s">
        <v>16</v>
      </c>
      <c r="C34" s="83">
        <f>'台南'!$C$19</f>
        <v>34232</v>
      </c>
      <c r="D34" s="83">
        <f>RANK(C34,($C$24:$C$44,$C$46:$C$47,$C$50:$C$51),0)</f>
        <v>3</v>
      </c>
      <c r="E34" s="83">
        <f>'台南'!$D$19</f>
        <v>900</v>
      </c>
      <c r="F34" s="83">
        <f>'台南'!$E$19</f>
        <v>549</v>
      </c>
      <c r="G34" s="120">
        <f>RANK(F34,($F$24:$F$44,$F$46:$F$47,$F$50:$F$51),0)</f>
        <v>12</v>
      </c>
      <c r="H34" s="90">
        <f t="shared" si="0"/>
        <v>8.968487681167014</v>
      </c>
      <c r="I34" s="141">
        <f t="shared" si="1"/>
        <v>4.449278228198537</v>
      </c>
      <c r="J34" s="90">
        <f t="shared" si="2"/>
        <v>0.8203212551363467</v>
      </c>
    </row>
    <row r="35" spans="2:10" ht="13.5" customHeight="1">
      <c r="B35" s="119" t="s">
        <v>17</v>
      </c>
      <c r="C35" s="83">
        <f>'高雄'!$C$19</f>
        <v>22983</v>
      </c>
      <c r="D35" s="83">
        <f>RANK(C35,($C$24:$C$44,$C$46:$C$47,$C$50:$C$51),0)</f>
        <v>6</v>
      </c>
      <c r="E35" s="83">
        <f>'高雄'!$D$19</f>
        <v>6337</v>
      </c>
      <c r="F35" s="83">
        <f>'高雄'!$E$19</f>
        <v>290</v>
      </c>
      <c r="G35" s="120">
        <f>RANK(F35,($F$24:$F$44,$F$46:$F$47,$F$50:$F$51),0)</f>
        <v>15</v>
      </c>
      <c r="H35" s="90">
        <f t="shared" si="0"/>
        <v>6.0213470546933126</v>
      </c>
      <c r="I35" s="141">
        <f t="shared" si="1"/>
        <v>31.327862368993475</v>
      </c>
      <c r="J35" s="90">
        <f t="shared" si="2"/>
        <v>0.43332088158386256</v>
      </c>
    </row>
    <row r="36" spans="2:10" ht="13.5" customHeight="1">
      <c r="B36" s="119" t="s">
        <v>18</v>
      </c>
      <c r="C36" s="83">
        <f>'屏東'!$C$19</f>
        <v>23957</v>
      </c>
      <c r="D36" s="83">
        <f>RANK(C36,($C$24:$C$44,$C$46:$C$47,$C$50:$C$51),0)</f>
        <v>5</v>
      </c>
      <c r="E36" s="83">
        <f>'屏東'!$D$19</f>
        <v>10850</v>
      </c>
      <c r="F36" s="83">
        <f>'屏東'!$E$19</f>
        <v>4695</v>
      </c>
      <c r="G36" s="120">
        <f>RANK(F36,($F$24:$F$44,$F$46:$F$47,$F$50:$F$51),0)</f>
        <v>5</v>
      </c>
      <c r="H36" s="90">
        <f t="shared" si="0"/>
        <v>6.276526623560358</v>
      </c>
      <c r="I36" s="141">
        <f t="shared" si="1"/>
        <v>53.63852086217125</v>
      </c>
      <c r="J36" s="90">
        <f t="shared" si="2"/>
        <v>7.015315651849084</v>
      </c>
    </row>
    <row r="37" spans="2:10" ht="13.5" customHeight="1">
      <c r="B37" s="119" t="s">
        <v>19</v>
      </c>
      <c r="C37" s="83">
        <f>'台東'!$C$19</f>
        <v>7844</v>
      </c>
      <c r="D37" s="83">
        <f>RANK(C37,($C$24:$C$44,$C$46:$C$47,$C$50:$C$51),0)</f>
        <v>15</v>
      </c>
      <c r="E37" s="83">
        <f>'台東'!$D$19</f>
        <v>61</v>
      </c>
      <c r="F37" s="83">
        <f>'台東'!$E$19</f>
        <v>21930</v>
      </c>
      <c r="G37" s="120">
        <f>RANK(F37,($F$24:$F$44,$F$46:$F$47,$F$50:$F$51),0)</f>
        <v>1</v>
      </c>
      <c r="H37" s="90">
        <f t="shared" si="0"/>
        <v>2.055060100814269</v>
      </c>
      <c r="I37" s="141">
        <f t="shared" si="1"/>
        <v>0.30156219102234527</v>
      </c>
      <c r="J37" s="90">
        <f t="shared" si="2"/>
        <v>32.76802390735899</v>
      </c>
    </row>
    <row r="38" spans="2:10" ht="13.5" customHeight="1">
      <c r="B38" s="119" t="s">
        <v>20</v>
      </c>
      <c r="C38" s="83">
        <f>'花蓮'!$C$19</f>
        <v>7943</v>
      </c>
      <c r="D38" s="83">
        <f>RANK(C38,($C$24:$C$44,$C$46:$C$47,$C$50:$C$51),0)</f>
        <v>14</v>
      </c>
      <c r="E38" s="83">
        <f>'花蓮'!$D$19</f>
        <v>1680</v>
      </c>
      <c r="F38" s="83">
        <f>'花蓮'!$E$19</f>
        <v>5509</v>
      </c>
      <c r="G38" s="120">
        <f>RANK(F38,($F$24:$F$44,$F$46:$F$47,$F$50:$F$51),0)</f>
        <v>4</v>
      </c>
      <c r="H38" s="90">
        <f t="shared" si="0"/>
        <v>2.080997243851063</v>
      </c>
      <c r="I38" s="141">
        <f t="shared" si="1"/>
        <v>8.305319359303935</v>
      </c>
      <c r="J38" s="90">
        <f t="shared" si="2"/>
        <v>8.231602540156892</v>
      </c>
    </row>
    <row r="39" spans="2:10" ht="13.5" customHeight="1">
      <c r="B39" s="119" t="s">
        <v>21</v>
      </c>
      <c r="C39" s="83">
        <f>'澎湖'!$C$19</f>
        <v>58581</v>
      </c>
      <c r="D39" s="83">
        <f>RANK(C39,($C$24:$C$44,$C$46:$C$47,$C$50:$C$51),0)</f>
        <v>2</v>
      </c>
      <c r="E39" s="83">
        <f>'澎湖'!$D$19</f>
        <v>0</v>
      </c>
      <c r="F39" s="83">
        <f>'澎湖'!$E$19</f>
        <v>2257</v>
      </c>
      <c r="G39" s="120">
        <f>RANK(F39,($F$24:$F$44,$F$46:$F$47,$F$50:$F$51),0)</f>
        <v>8</v>
      </c>
      <c r="H39" s="90">
        <f t="shared" si="0"/>
        <v>15.347714911499324</v>
      </c>
      <c r="I39" s="141">
        <f t="shared" si="1"/>
        <v>0</v>
      </c>
      <c r="J39" s="90">
        <f t="shared" si="2"/>
        <v>3.3724318266716473</v>
      </c>
    </row>
    <row r="40" spans="2:10" ht="13.5" customHeight="1">
      <c r="B40" s="119" t="s">
        <v>22</v>
      </c>
      <c r="C40" s="83">
        <f>'基市'!$C$19</f>
        <v>0</v>
      </c>
      <c r="D40" s="83">
        <v>0</v>
      </c>
      <c r="E40" s="83">
        <f>'基市'!$D$19</f>
        <v>0</v>
      </c>
      <c r="F40" s="83">
        <f>'基市'!$E$19</f>
        <v>120</v>
      </c>
      <c r="G40" s="120">
        <f>RANK(F40,($F$24:$F$44,$F$46:$F$47,$F$50:$F$51),0)</f>
        <v>17</v>
      </c>
      <c r="H40" s="90">
        <f t="shared" si="0"/>
        <v>0</v>
      </c>
      <c r="I40" s="141">
        <f t="shared" si="1"/>
        <v>0</v>
      </c>
      <c r="J40" s="90">
        <f t="shared" si="2"/>
        <v>0.17930519237952933</v>
      </c>
    </row>
    <row r="41" spans="2:10" ht="13.5" customHeight="1">
      <c r="B41" s="119" t="s">
        <v>23</v>
      </c>
      <c r="C41" s="83">
        <f>'竹市'!$C$19</f>
        <v>8584</v>
      </c>
      <c r="D41" s="83">
        <f>RANK(C41,($C$24:$C$44,$C$46:$C$47,$C$50:$C$51),0)</f>
        <v>13</v>
      </c>
      <c r="E41" s="83">
        <f>'竹市'!$D$19</f>
        <v>0</v>
      </c>
      <c r="F41" s="83">
        <f>'竹市'!$E$19</f>
        <v>0</v>
      </c>
      <c r="G41" s="120">
        <v>0</v>
      </c>
      <c r="H41" s="90">
        <f t="shared" si="0"/>
        <v>2.2489336952307095</v>
      </c>
      <c r="I41" s="141">
        <f t="shared" si="1"/>
        <v>0</v>
      </c>
      <c r="J41" s="90">
        <f t="shared" si="2"/>
        <v>0</v>
      </c>
    </row>
    <row r="42" spans="2:10" ht="13.5" customHeight="1">
      <c r="B42" s="119" t="s">
        <v>24</v>
      </c>
      <c r="C42" s="83">
        <f>'中市'!$C$19</f>
        <v>0</v>
      </c>
      <c r="D42" s="83">
        <v>0</v>
      </c>
      <c r="E42" s="83">
        <f>'中市'!$D$19</f>
        <v>0</v>
      </c>
      <c r="F42" s="83">
        <f>'中市'!$E$19</f>
        <v>0</v>
      </c>
      <c r="G42" s="120">
        <v>0</v>
      </c>
      <c r="H42" s="90">
        <f t="shared" si="0"/>
        <v>0</v>
      </c>
      <c r="I42" s="141">
        <f t="shared" si="1"/>
        <v>0</v>
      </c>
      <c r="J42" s="90">
        <f t="shared" si="2"/>
        <v>0</v>
      </c>
    </row>
    <row r="43" spans="2:10" ht="13.5" customHeight="1">
      <c r="B43" s="119" t="s">
        <v>25</v>
      </c>
      <c r="C43" s="83">
        <f>'嘉市'!$C$19</f>
        <v>0</v>
      </c>
      <c r="D43" s="83">
        <v>0</v>
      </c>
      <c r="E43" s="83">
        <f>'嘉市'!$D$19</f>
        <v>0</v>
      </c>
      <c r="F43" s="83">
        <f>'嘉市'!$E$19</f>
        <v>0</v>
      </c>
      <c r="G43" s="120">
        <v>0</v>
      </c>
      <c r="H43" s="90">
        <f t="shared" si="0"/>
        <v>0</v>
      </c>
      <c r="I43" s="141">
        <f t="shared" si="1"/>
        <v>0</v>
      </c>
      <c r="J43" s="90">
        <f t="shared" si="2"/>
        <v>0</v>
      </c>
    </row>
    <row r="44" spans="2:10" ht="13.5" customHeight="1">
      <c r="B44" s="119" t="s">
        <v>26</v>
      </c>
      <c r="C44" s="83">
        <f>'南市'!$C$19</f>
        <v>11628</v>
      </c>
      <c r="D44" s="83">
        <f>RANK(C44,($C$24:$C$44,$C$46:$C$47,$C$50:$C$51),0)</f>
        <v>11</v>
      </c>
      <c r="E44" s="83">
        <f>'南市'!$D$19</f>
        <v>0</v>
      </c>
      <c r="F44" s="83">
        <f>'南市'!$E$19</f>
        <v>0</v>
      </c>
      <c r="G44" s="120">
        <v>0</v>
      </c>
      <c r="H44" s="90">
        <f t="shared" si="0"/>
        <v>3.0464353457761755</v>
      </c>
      <c r="I44" s="141">
        <f t="shared" si="1"/>
        <v>0</v>
      </c>
      <c r="J44" s="90">
        <f t="shared" si="2"/>
        <v>0</v>
      </c>
    </row>
    <row r="45" spans="2:10" s="113" customFormat="1" ht="12" customHeight="1" hidden="1">
      <c r="B45" s="114"/>
      <c r="C45" s="115"/>
      <c r="D45" s="115"/>
      <c r="E45" s="115"/>
      <c r="F45" s="115"/>
      <c r="G45" s="111"/>
      <c r="H45" s="112">
        <f t="shared" si="0"/>
        <v>0</v>
      </c>
      <c r="I45" s="142">
        <f t="shared" si="1"/>
        <v>0</v>
      </c>
      <c r="J45" s="112">
        <f t="shared" si="2"/>
        <v>0</v>
      </c>
    </row>
    <row r="46" spans="2:10" ht="13.5" customHeight="1">
      <c r="B46" s="105" t="s">
        <v>138</v>
      </c>
      <c r="C46" s="83">
        <f>'北市'!$C$19</f>
        <v>0</v>
      </c>
      <c r="D46" s="83">
        <v>0</v>
      </c>
      <c r="E46" s="83">
        <f>'北市'!$D$19</f>
        <v>0</v>
      </c>
      <c r="F46" s="83">
        <f>'北市'!$E$19</f>
        <v>0</v>
      </c>
      <c r="G46" s="120">
        <v>0</v>
      </c>
      <c r="H46" s="90">
        <f t="shared" si="0"/>
        <v>0</v>
      </c>
      <c r="I46" s="141">
        <f t="shared" si="1"/>
        <v>0</v>
      </c>
      <c r="J46" s="90">
        <f t="shared" si="2"/>
        <v>0</v>
      </c>
    </row>
    <row r="47" spans="2:10" ht="13.5" customHeight="1">
      <c r="B47" s="105" t="s">
        <v>139</v>
      </c>
      <c r="C47" s="83">
        <f>'高市'!$C$19</f>
        <v>500</v>
      </c>
      <c r="D47" s="83">
        <f>RANK(C47,($C$24:$C$44,$C$46:$C$47,$C$50:$C$51),0)</f>
        <v>20</v>
      </c>
      <c r="E47" s="83">
        <f>'高市'!$D$19</f>
        <v>0</v>
      </c>
      <c r="F47" s="83">
        <f>'高市'!$E$19</f>
        <v>1000</v>
      </c>
      <c r="G47" s="120">
        <f>RANK(F47,($F$24:$F$44,$F$46:$F$47,$F$50:$F$51),0)</f>
        <v>11</v>
      </c>
      <c r="H47" s="90">
        <f t="shared" si="0"/>
        <v>0.13099567190300032</v>
      </c>
      <c r="I47" s="141">
        <f t="shared" si="1"/>
        <v>0</v>
      </c>
      <c r="J47" s="90">
        <f t="shared" si="2"/>
        <v>1.4942099364960777</v>
      </c>
    </row>
    <row r="48" spans="2:10" s="113" customFormat="1" ht="12" customHeight="1" hidden="1">
      <c r="B48" s="114" t="s">
        <v>59</v>
      </c>
      <c r="C48" s="116">
        <f>SUM(C50:C51)</f>
        <v>7033</v>
      </c>
      <c r="D48" s="115"/>
      <c r="E48" s="116">
        <f>SUM(E50:E51)</f>
        <v>0</v>
      </c>
      <c r="F48" s="116">
        <f>SUM(F50:F51)</f>
        <v>2603</v>
      </c>
      <c r="G48" s="111" t="e">
        <f>RANK(F48,($F$24:$F$44,$F$46:$F$47,$F$50:$F$51),0)</f>
        <v>#N/A</v>
      </c>
      <c r="H48" s="112">
        <f t="shared" si="0"/>
        <v>1.8425851209876027</v>
      </c>
      <c r="I48" s="142">
        <f t="shared" si="1"/>
        <v>0</v>
      </c>
      <c r="J48" s="112">
        <f t="shared" si="2"/>
        <v>3.8894284646992903</v>
      </c>
    </row>
    <row r="49" spans="2:10" s="113" customFormat="1" ht="12" customHeight="1" hidden="1">
      <c r="B49" s="114"/>
      <c r="C49" s="115"/>
      <c r="D49" s="115"/>
      <c r="E49" s="115"/>
      <c r="F49" s="115"/>
      <c r="G49" s="111">
        <f>RANK(F49,($F$24:$F$44,$F$46:$F$47,$F$50:$F$51),0)</f>
        <v>18</v>
      </c>
      <c r="H49" s="112">
        <f t="shared" si="0"/>
        <v>0</v>
      </c>
      <c r="I49" s="142">
        <f t="shared" si="1"/>
        <v>0</v>
      </c>
      <c r="J49" s="112">
        <f t="shared" si="2"/>
        <v>0</v>
      </c>
    </row>
    <row r="50" spans="2:10" ht="13.5" customHeight="1">
      <c r="B50" s="105" t="s">
        <v>140</v>
      </c>
      <c r="C50" s="83">
        <f>'金門縣'!$C$19</f>
        <v>5408</v>
      </c>
      <c r="D50" s="83">
        <f>RANK(C50,($C$24:$C$44,$C$46:$C$47,$C$50:$C$51),0)</f>
        <v>16</v>
      </c>
      <c r="E50" s="83">
        <f>'金門縣'!$D$19</f>
        <v>0</v>
      </c>
      <c r="F50" s="83">
        <f>'金門縣'!$E$19</f>
        <v>2123</v>
      </c>
      <c r="G50" s="120">
        <f>RANK(F50,($F$24:$F$44,$F$46:$F$47,$F$50:$F$51),0)</f>
        <v>9</v>
      </c>
      <c r="H50" s="90">
        <f t="shared" si="0"/>
        <v>1.4168491873028515</v>
      </c>
      <c r="I50" s="141">
        <f t="shared" si="1"/>
        <v>0</v>
      </c>
      <c r="J50" s="90">
        <f t="shared" si="2"/>
        <v>3.172207695181173</v>
      </c>
    </row>
    <row r="51" spans="2:10" ht="13.5" customHeight="1">
      <c r="B51" s="105" t="s">
        <v>141</v>
      </c>
      <c r="C51" s="121">
        <f>'連江縣'!$C$19</f>
        <v>1625</v>
      </c>
      <c r="D51" s="83">
        <f>RANK(C51,($C$24:$C$44,$C$46:$C$47,$C$50:$C$51),0)</f>
        <v>18</v>
      </c>
      <c r="E51" s="121">
        <f>'連江縣'!$D$19</f>
        <v>0</v>
      </c>
      <c r="F51" s="121">
        <f>'連江縣'!$E$19</f>
        <v>480</v>
      </c>
      <c r="G51" s="120">
        <f>RANK(F51,($F$24:$F$44,$F$46:$F$47,$F$50:$F$51),0)</f>
        <v>13</v>
      </c>
      <c r="H51" s="90">
        <f t="shared" si="0"/>
        <v>0.42573593368475104</v>
      </c>
      <c r="I51" s="141">
        <f t="shared" si="1"/>
        <v>0</v>
      </c>
      <c r="J51" s="90">
        <f t="shared" si="2"/>
        <v>0.7172207695181173</v>
      </c>
    </row>
    <row r="52" spans="2:7" s="107" customFormat="1" ht="6" customHeight="1">
      <c r="B52" s="108"/>
      <c r="C52" s="109"/>
      <c r="D52" s="109"/>
      <c r="E52" s="109"/>
      <c r="F52" s="109"/>
      <c r="G52" s="110"/>
    </row>
    <row r="53" spans="2:7" ht="13.5" customHeight="1">
      <c r="B53" s="69" t="s">
        <v>116</v>
      </c>
      <c r="C53" s="68"/>
      <c r="D53" s="68"/>
      <c r="E53" s="68"/>
      <c r="F53" s="68"/>
      <c r="G53" s="89"/>
    </row>
    <row r="54" spans="2:7" ht="13.5" customHeight="1">
      <c r="B54" s="122" t="s">
        <v>176</v>
      </c>
      <c r="C54" s="123"/>
      <c r="D54" s="123"/>
      <c r="E54" s="123"/>
      <c r="F54" s="68"/>
      <c r="G54" s="89"/>
    </row>
    <row r="55" spans="2:7" s="63" customFormat="1" ht="12.75" customHeight="1" hidden="1">
      <c r="B55" s="143" t="s">
        <v>136</v>
      </c>
      <c r="C55" s="144"/>
      <c r="D55" s="144"/>
      <c r="E55" s="144"/>
      <c r="F55" s="144"/>
      <c r="G55" s="144"/>
    </row>
    <row r="56" spans="2:7" s="63" customFormat="1" ht="12.75" customHeight="1" hidden="1">
      <c r="B56" s="143" t="s">
        <v>137</v>
      </c>
      <c r="C56" s="145"/>
      <c r="D56" s="145"/>
      <c r="E56" s="145"/>
      <c r="F56" s="145"/>
      <c r="G56" s="145"/>
    </row>
    <row r="57" spans="2:7" s="113" customFormat="1" ht="15" customHeight="1" hidden="1">
      <c r="B57" s="117" t="s">
        <v>135</v>
      </c>
      <c r="G57" s="118"/>
    </row>
    <row r="61" ht="16.5">
      <c r="B61" s="91" t="s">
        <v>177</v>
      </c>
    </row>
  </sheetData>
  <mergeCells count="2">
    <mergeCell ref="B55:G55"/>
    <mergeCell ref="B56:G56"/>
  </mergeCells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153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5" customHeight="1" hidden="1">
      <c r="A4" s="9" t="s">
        <v>77</v>
      </c>
      <c r="B4" s="21">
        <v>43.5</v>
      </c>
      <c r="C4" s="22">
        <v>51570</v>
      </c>
      <c r="D4" s="22">
        <v>18336</v>
      </c>
      <c r="E4" s="26">
        <v>11043</v>
      </c>
      <c r="F4" s="26">
        <v>10</v>
      </c>
      <c r="G4" s="23">
        <v>18</v>
      </c>
    </row>
    <row r="5" spans="1:7" ht="15" customHeight="1" hidden="1">
      <c r="A5" s="9" t="s">
        <v>78</v>
      </c>
      <c r="B5" s="21">
        <v>43.5</v>
      </c>
      <c r="C5" s="22">
        <v>51570</v>
      </c>
      <c r="D5" s="22">
        <v>18336</v>
      </c>
      <c r="E5" s="26">
        <v>11043</v>
      </c>
      <c r="F5" s="26">
        <v>10</v>
      </c>
      <c r="G5" s="23">
        <v>18</v>
      </c>
    </row>
    <row r="6" spans="1:7" ht="15" customHeight="1" hidden="1">
      <c r="A6" s="9" t="s">
        <v>79</v>
      </c>
      <c r="B6" s="21">
        <v>43.5</v>
      </c>
      <c r="C6" s="22">
        <v>51570</v>
      </c>
      <c r="D6" s="22">
        <v>18336</v>
      </c>
      <c r="E6" s="26">
        <v>11043</v>
      </c>
      <c r="F6" s="26">
        <v>10</v>
      </c>
      <c r="G6" s="23">
        <v>21</v>
      </c>
    </row>
    <row r="7" spans="1:7" ht="15" customHeight="1" hidden="1">
      <c r="A7" s="9" t="s">
        <v>80</v>
      </c>
      <c r="B7" s="21">
        <v>43.5</v>
      </c>
      <c r="C7" s="22">
        <v>51570</v>
      </c>
      <c r="D7" s="22">
        <v>18336</v>
      </c>
      <c r="E7" s="26">
        <v>11043</v>
      </c>
      <c r="F7" s="26">
        <v>10</v>
      </c>
      <c r="G7" s="23">
        <v>21</v>
      </c>
    </row>
    <row r="8" spans="1:7" ht="14.25" customHeight="1" hidden="1">
      <c r="A8" s="9" t="s">
        <v>64</v>
      </c>
      <c r="B8" s="21">
        <v>43.5</v>
      </c>
      <c r="C8" s="22">
        <v>52301</v>
      </c>
      <c r="D8" s="22">
        <v>18336</v>
      </c>
      <c r="E8" s="26">
        <v>11043</v>
      </c>
      <c r="F8" s="26">
        <v>10</v>
      </c>
      <c r="G8" s="24">
        <v>29</v>
      </c>
    </row>
    <row r="9" spans="1:7" ht="14.25" customHeight="1" hidden="1">
      <c r="A9" s="9" t="s">
        <v>65</v>
      </c>
      <c r="B9" s="21">
        <v>43</v>
      </c>
      <c r="C9" s="22">
        <v>28873</v>
      </c>
      <c r="D9" s="22">
        <v>0</v>
      </c>
      <c r="E9" s="26">
        <v>0</v>
      </c>
      <c r="F9" s="26">
        <v>58</v>
      </c>
      <c r="G9" s="24">
        <v>26</v>
      </c>
    </row>
    <row r="10" spans="1:7" ht="14.25" customHeight="1" hidden="1">
      <c r="A10" s="9" t="s">
        <v>66</v>
      </c>
      <c r="B10" s="21">
        <v>43</v>
      </c>
      <c r="C10" s="22">
        <v>28873</v>
      </c>
      <c r="D10" s="22">
        <v>0</v>
      </c>
      <c r="E10" s="26">
        <v>0</v>
      </c>
      <c r="F10" s="26">
        <v>58</v>
      </c>
      <c r="G10" s="24">
        <v>5</v>
      </c>
    </row>
    <row r="11" spans="1:7" ht="14.25" customHeight="1" hidden="1">
      <c r="A11" s="25" t="s">
        <v>45</v>
      </c>
      <c r="B11" s="40">
        <v>43</v>
      </c>
      <c r="C11" s="24">
        <v>28873</v>
      </c>
      <c r="D11" s="24">
        <v>0</v>
      </c>
      <c r="E11" s="23">
        <v>0</v>
      </c>
      <c r="F11" s="23">
        <v>58</v>
      </c>
      <c r="G11" s="24">
        <v>5</v>
      </c>
    </row>
    <row r="12" spans="1:7" ht="14.25" customHeight="1" hidden="1">
      <c r="A12" s="25" t="s">
        <v>127</v>
      </c>
      <c r="B12" s="40">
        <v>43</v>
      </c>
      <c r="C12" s="24">
        <v>28873</v>
      </c>
      <c r="D12" s="24">
        <v>0</v>
      </c>
      <c r="E12" s="23">
        <v>0</v>
      </c>
      <c r="F12" s="23">
        <v>58</v>
      </c>
      <c r="G12" s="24">
        <v>5</v>
      </c>
    </row>
    <row r="13" spans="1:7" s="68" customFormat="1" ht="15" customHeight="1" hidden="1">
      <c r="A13" s="25" t="s">
        <v>128</v>
      </c>
      <c r="B13" s="127">
        <v>43</v>
      </c>
      <c r="C13" s="128">
        <v>28873</v>
      </c>
      <c r="D13" s="128">
        <v>0</v>
      </c>
      <c r="E13" s="129">
        <v>0</v>
      </c>
      <c r="F13" s="129">
        <v>58</v>
      </c>
      <c r="G13" s="128">
        <v>5</v>
      </c>
    </row>
    <row r="14" spans="1:7" s="68" customFormat="1" ht="15" customHeight="1" hidden="1">
      <c r="A14" s="25" t="s">
        <v>129</v>
      </c>
      <c r="B14" s="127">
        <v>43</v>
      </c>
      <c r="C14" s="128">
        <v>28873</v>
      </c>
      <c r="D14" s="128">
        <v>0</v>
      </c>
      <c r="E14" s="129">
        <v>0</v>
      </c>
      <c r="F14" s="129">
        <v>58</v>
      </c>
      <c r="G14" s="128">
        <v>5</v>
      </c>
    </row>
    <row r="15" spans="1:7" s="68" customFormat="1" ht="15" customHeight="1">
      <c r="A15" s="25" t="s">
        <v>130</v>
      </c>
      <c r="B15" s="127">
        <v>43</v>
      </c>
      <c r="C15" s="128">
        <v>28873</v>
      </c>
      <c r="D15" s="128">
        <v>0</v>
      </c>
      <c r="E15" s="129">
        <v>0</v>
      </c>
      <c r="F15" s="129">
        <v>58</v>
      </c>
      <c r="G15" s="128">
        <v>5</v>
      </c>
    </row>
    <row r="16" spans="1:7" s="68" customFormat="1" ht="15" customHeight="1">
      <c r="A16" s="25" t="s">
        <v>131</v>
      </c>
      <c r="B16" s="127">
        <v>43</v>
      </c>
      <c r="C16" s="128">
        <v>28873</v>
      </c>
      <c r="D16" s="128">
        <v>0</v>
      </c>
      <c r="E16" s="129">
        <v>250</v>
      </c>
      <c r="F16" s="129">
        <v>58</v>
      </c>
      <c r="G16" s="128">
        <v>5</v>
      </c>
    </row>
    <row r="17" spans="1:7" s="68" customFormat="1" ht="15" customHeight="1">
      <c r="A17" s="25" t="s">
        <v>134</v>
      </c>
      <c r="B17" s="127">
        <v>97.2</v>
      </c>
      <c r="C17" s="128">
        <v>28873</v>
      </c>
      <c r="D17" s="128">
        <v>0</v>
      </c>
      <c r="E17" s="129">
        <v>250</v>
      </c>
      <c r="F17" s="129">
        <v>58</v>
      </c>
      <c r="G17" s="128">
        <v>5</v>
      </c>
    </row>
    <row r="18" spans="1:7" s="68" customFormat="1" ht="15" customHeight="1">
      <c r="A18" s="25" t="s">
        <v>145</v>
      </c>
      <c r="B18" s="127">
        <v>63.2</v>
      </c>
      <c r="C18" s="128">
        <v>28873</v>
      </c>
      <c r="D18" s="128">
        <v>0</v>
      </c>
      <c r="E18" s="129">
        <v>250</v>
      </c>
      <c r="F18" s="129">
        <v>58</v>
      </c>
      <c r="G18" s="128">
        <v>5</v>
      </c>
    </row>
    <row r="19" spans="1:7" s="68" customFormat="1" ht="15" customHeight="1">
      <c r="A19" s="25" t="s">
        <v>173</v>
      </c>
      <c r="B19" s="140">
        <v>63.2</v>
      </c>
      <c r="C19" s="104">
        <f>SUM(C21)</f>
        <v>28873</v>
      </c>
      <c r="D19" s="104">
        <f>SUM(D21)</f>
        <v>0</v>
      </c>
      <c r="E19" s="104">
        <f>SUM(E21)</f>
        <v>250</v>
      </c>
      <c r="F19" s="104">
        <f>SUM(F21)</f>
        <v>58</v>
      </c>
      <c r="G19" s="104">
        <f>SUM(G21)</f>
        <v>5</v>
      </c>
    </row>
    <row r="20" spans="1:7" s="68" customFormat="1" ht="15" customHeight="1">
      <c r="A20" s="89"/>
      <c r="B20" s="87"/>
      <c r="C20" s="87"/>
      <c r="D20" s="86"/>
      <c r="E20" s="87"/>
      <c r="F20" s="87"/>
      <c r="G20" s="86"/>
    </row>
    <row r="21" spans="1:7" s="68" customFormat="1" ht="15" customHeight="1">
      <c r="A21" s="34" t="s">
        <v>50</v>
      </c>
      <c r="B21" s="134"/>
      <c r="C21" s="135">
        <v>28873</v>
      </c>
      <c r="D21" s="135">
        <v>0</v>
      </c>
      <c r="E21" s="136">
        <v>250</v>
      </c>
      <c r="F21" s="136">
        <v>58</v>
      </c>
      <c r="G21" s="137">
        <v>5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  <row r="26" ht="14.25" customHeight="1"/>
    <row r="27" ht="15" customHeight="1"/>
    <row r="28" ht="14.25" customHeight="1"/>
    <row r="29" ht="1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8" customHeight="1">
      <c r="A1" s="13" t="s">
        <v>164</v>
      </c>
      <c r="B1" s="14"/>
      <c r="C1" s="2"/>
      <c r="D1" s="3"/>
      <c r="E1" s="2"/>
      <c r="F1" s="2"/>
      <c r="G1" s="3"/>
    </row>
    <row r="2" spans="1:7" ht="16.5" customHeight="1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 customHeight="1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28.5</v>
      </c>
      <c r="C4" s="22">
        <v>45692</v>
      </c>
      <c r="D4" s="22">
        <v>32456</v>
      </c>
      <c r="E4" s="23">
        <v>0</v>
      </c>
      <c r="F4" s="23">
        <v>0</v>
      </c>
      <c r="G4" s="23">
        <v>7</v>
      </c>
    </row>
    <row r="5" spans="1:7" ht="16.5" customHeight="1" hidden="1">
      <c r="A5" s="9" t="s">
        <v>78</v>
      </c>
      <c r="B5" s="21">
        <v>28.5</v>
      </c>
      <c r="C5" s="22">
        <v>46799</v>
      </c>
      <c r="D5" s="22">
        <v>32456</v>
      </c>
      <c r="E5" s="23">
        <v>0</v>
      </c>
      <c r="F5" s="23">
        <v>0</v>
      </c>
      <c r="G5" s="23">
        <v>13</v>
      </c>
    </row>
    <row r="6" spans="1:7" ht="16.5" customHeight="1" hidden="1">
      <c r="A6" s="9" t="s">
        <v>79</v>
      </c>
      <c r="B6" s="21">
        <v>28.5</v>
      </c>
      <c r="C6" s="22">
        <v>54801</v>
      </c>
      <c r="D6" s="22">
        <v>32456</v>
      </c>
      <c r="E6" s="23">
        <v>0</v>
      </c>
      <c r="F6" s="23">
        <v>0</v>
      </c>
      <c r="G6" s="23">
        <v>75</v>
      </c>
    </row>
    <row r="7" spans="1:7" ht="15.75" customHeight="1" hidden="1">
      <c r="A7" s="9" t="s">
        <v>80</v>
      </c>
      <c r="B7" s="21">
        <v>28.5</v>
      </c>
      <c r="C7" s="22">
        <v>54801</v>
      </c>
      <c r="D7" s="22">
        <v>32456</v>
      </c>
      <c r="E7" s="23">
        <v>0</v>
      </c>
      <c r="F7" s="23">
        <v>0</v>
      </c>
      <c r="G7" s="23">
        <v>75</v>
      </c>
    </row>
    <row r="8" spans="1:7" ht="15.75" customHeight="1" hidden="1">
      <c r="A8" s="9" t="s">
        <v>64</v>
      </c>
      <c r="B8" s="21">
        <v>28.5</v>
      </c>
      <c r="C8" s="22">
        <v>54801</v>
      </c>
      <c r="D8" s="22">
        <v>32456</v>
      </c>
      <c r="E8" s="23">
        <v>0</v>
      </c>
      <c r="F8" s="23">
        <v>0</v>
      </c>
      <c r="G8" s="24">
        <v>77</v>
      </c>
    </row>
    <row r="9" spans="1:7" ht="15.75" customHeight="1" hidden="1">
      <c r="A9" s="9" t="s">
        <v>65</v>
      </c>
      <c r="B9" s="21">
        <v>22</v>
      </c>
      <c r="C9" s="22">
        <v>13404</v>
      </c>
      <c r="D9" s="22">
        <v>0</v>
      </c>
      <c r="E9" s="23">
        <v>0</v>
      </c>
      <c r="F9" s="23">
        <v>44</v>
      </c>
      <c r="G9" s="24">
        <v>21</v>
      </c>
    </row>
    <row r="10" spans="1:7" ht="15.75" customHeight="1" hidden="1">
      <c r="A10" s="9" t="s">
        <v>66</v>
      </c>
      <c r="B10" s="21">
        <v>22</v>
      </c>
      <c r="C10" s="22">
        <v>13404</v>
      </c>
      <c r="D10" s="22">
        <v>0</v>
      </c>
      <c r="E10" s="23">
        <v>0</v>
      </c>
      <c r="F10" s="23">
        <v>44</v>
      </c>
      <c r="G10" s="24">
        <v>13</v>
      </c>
    </row>
    <row r="11" spans="1:7" ht="15.75" customHeight="1" hidden="1">
      <c r="A11" s="25" t="s">
        <v>45</v>
      </c>
      <c r="B11" s="40">
        <v>26</v>
      </c>
      <c r="C11" s="24">
        <v>13834</v>
      </c>
      <c r="D11" s="24">
        <v>0</v>
      </c>
      <c r="E11" s="23">
        <v>0</v>
      </c>
      <c r="F11" s="23">
        <v>44</v>
      </c>
      <c r="G11" s="24">
        <v>13</v>
      </c>
    </row>
    <row r="12" spans="1:7" ht="13.5" customHeight="1" hidden="1">
      <c r="A12" s="25" t="s">
        <v>127</v>
      </c>
      <c r="B12" s="40">
        <v>26</v>
      </c>
      <c r="C12" s="24">
        <v>13834</v>
      </c>
      <c r="D12" s="24">
        <v>0</v>
      </c>
      <c r="E12" s="23">
        <v>0</v>
      </c>
      <c r="F12" s="23">
        <v>44</v>
      </c>
      <c r="G12" s="24">
        <v>13</v>
      </c>
    </row>
    <row r="13" spans="1:7" ht="15" customHeight="1" hidden="1">
      <c r="A13" s="25" t="s">
        <v>128</v>
      </c>
      <c r="B13" s="40">
        <v>26</v>
      </c>
      <c r="C13" s="24">
        <v>13834</v>
      </c>
      <c r="D13" s="24">
        <v>0</v>
      </c>
      <c r="E13" s="23">
        <v>0</v>
      </c>
      <c r="F13" s="23">
        <v>44</v>
      </c>
      <c r="G13" s="24">
        <v>13</v>
      </c>
    </row>
    <row r="14" spans="1:7" ht="15" customHeight="1" hidden="1">
      <c r="A14" s="25" t="s">
        <v>129</v>
      </c>
      <c r="B14" s="40">
        <v>26</v>
      </c>
      <c r="C14" s="24">
        <v>17458</v>
      </c>
      <c r="D14" s="24">
        <v>0</v>
      </c>
      <c r="E14" s="23">
        <v>0</v>
      </c>
      <c r="F14" s="23">
        <v>45</v>
      </c>
      <c r="G14" s="24">
        <v>13</v>
      </c>
    </row>
    <row r="15" spans="1:7" ht="15" customHeight="1">
      <c r="A15" s="25" t="s">
        <v>130</v>
      </c>
      <c r="B15" s="40">
        <v>26</v>
      </c>
      <c r="C15" s="24">
        <v>17458</v>
      </c>
      <c r="D15" s="24">
        <v>0</v>
      </c>
      <c r="E15" s="23">
        <v>0</v>
      </c>
      <c r="F15" s="23">
        <v>45</v>
      </c>
      <c r="G15" s="24">
        <v>13</v>
      </c>
    </row>
    <row r="16" spans="1:7" ht="15" customHeight="1">
      <c r="A16" s="25" t="s">
        <v>131</v>
      </c>
      <c r="B16" s="40">
        <v>26</v>
      </c>
      <c r="C16" s="24">
        <v>17458</v>
      </c>
      <c r="D16" s="24">
        <v>0</v>
      </c>
      <c r="E16" s="23">
        <v>0</v>
      </c>
      <c r="F16" s="23">
        <v>45</v>
      </c>
      <c r="G16" s="24">
        <v>13</v>
      </c>
    </row>
    <row r="17" spans="1:7" ht="15" customHeight="1">
      <c r="A17" s="25" t="s">
        <v>134</v>
      </c>
      <c r="B17" s="40">
        <v>58.6</v>
      </c>
      <c r="C17" s="24">
        <v>17458</v>
      </c>
      <c r="D17" s="24">
        <v>0</v>
      </c>
      <c r="E17" s="23">
        <v>0</v>
      </c>
      <c r="F17" s="23">
        <v>45</v>
      </c>
      <c r="G17" s="24">
        <v>13</v>
      </c>
    </row>
    <row r="18" spans="1:7" ht="15" customHeight="1">
      <c r="A18" s="25" t="s">
        <v>145</v>
      </c>
      <c r="B18" s="40">
        <v>43.2</v>
      </c>
      <c r="C18" s="24">
        <v>17458</v>
      </c>
      <c r="D18" s="24">
        <v>0</v>
      </c>
      <c r="E18" s="23">
        <v>0</v>
      </c>
      <c r="F18" s="23">
        <v>45</v>
      </c>
      <c r="G18" s="24">
        <v>13</v>
      </c>
    </row>
    <row r="19" spans="1:7" ht="15" customHeight="1">
      <c r="A19" s="25" t="s">
        <v>173</v>
      </c>
      <c r="B19" s="39">
        <v>43.2</v>
      </c>
      <c r="C19" s="38">
        <f>SUM(C21:C22)</f>
        <v>17458</v>
      </c>
      <c r="D19" s="38">
        <f>SUM(D21:D22)</f>
        <v>0</v>
      </c>
      <c r="E19" s="38">
        <f>SUM(E21:E22)</f>
        <v>0</v>
      </c>
      <c r="F19" s="38">
        <f>SUM(F21:F22)</f>
        <v>45</v>
      </c>
      <c r="G19" s="38">
        <f>SUM(G21:G22)</f>
        <v>13</v>
      </c>
    </row>
    <row r="20" spans="1:7" ht="12" customHeight="1">
      <c r="A20" s="25"/>
      <c r="B20" s="21"/>
      <c r="C20" s="22"/>
      <c r="D20" s="22"/>
      <c r="E20" s="26"/>
      <c r="F20" s="26"/>
      <c r="G20" s="24"/>
    </row>
    <row r="21" spans="1:7" ht="15" customHeight="1">
      <c r="A21" s="5" t="s">
        <v>81</v>
      </c>
      <c r="B21" s="21"/>
      <c r="C21" s="22">
        <v>4054</v>
      </c>
      <c r="D21" s="22">
        <v>0</v>
      </c>
      <c r="E21" s="26">
        <v>0</v>
      </c>
      <c r="F21" s="26">
        <v>1</v>
      </c>
      <c r="G21" s="24">
        <v>0</v>
      </c>
    </row>
    <row r="22" spans="1:7" ht="15" customHeight="1">
      <c r="A22" s="34" t="s">
        <v>50</v>
      </c>
      <c r="B22" s="27"/>
      <c r="C22" s="28">
        <v>13404</v>
      </c>
      <c r="D22" s="28">
        <v>0</v>
      </c>
      <c r="E22" s="31">
        <v>0</v>
      </c>
      <c r="F22" s="31">
        <v>44</v>
      </c>
      <c r="G22" s="29">
        <v>13</v>
      </c>
    </row>
    <row r="23" spans="1:7" s="68" customFormat="1" ht="15" customHeight="1">
      <c r="A23" s="96" t="s">
        <v>178</v>
      </c>
      <c r="B23" s="124"/>
      <c r="C23" s="124"/>
      <c r="D23" s="124"/>
      <c r="E23" s="125"/>
      <c r="F23" s="125"/>
      <c r="G23" s="125"/>
    </row>
    <row r="24" spans="1:7" s="68" customFormat="1" ht="15" customHeight="1">
      <c r="A24" s="146" t="s">
        <v>144</v>
      </c>
      <c r="B24" s="147"/>
      <c r="C24" s="147"/>
      <c r="D24" s="147"/>
      <c r="E24" s="147"/>
      <c r="F24" s="147"/>
      <c r="G24" s="147"/>
    </row>
    <row r="25" spans="1:7" s="68" customFormat="1" ht="15" customHeight="1">
      <c r="A25" s="146" t="s">
        <v>166</v>
      </c>
      <c r="B25" s="147"/>
      <c r="C25" s="147"/>
      <c r="D25" s="147"/>
      <c r="E25" s="147"/>
      <c r="F25" s="147"/>
      <c r="G25" s="147"/>
    </row>
    <row r="26" spans="1:7" ht="15" customHeight="1">
      <c r="A26" s="146"/>
      <c r="B26" s="147"/>
      <c r="C26" s="147"/>
      <c r="D26" s="147"/>
      <c r="E26" s="147"/>
      <c r="F26" s="147"/>
      <c r="G26" s="147"/>
    </row>
  </sheetData>
  <mergeCells count="3">
    <mergeCell ref="A24:G24"/>
    <mergeCell ref="A25:G25"/>
    <mergeCell ref="A26:G26"/>
  </mergeCells>
  <printOptions horizontalCentered="1"/>
  <pageMargins left="0.7874015748031497" right="0.7874015748031497" top="4.133858267716536" bottom="0.7874015748031497" header="0.3937007874015748" footer="0.393700787401574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39.75" customHeight="1">
      <c r="A1" s="13" t="s">
        <v>154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5" customHeight="1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46.5</v>
      </c>
      <c r="C4" s="22">
        <v>67267</v>
      </c>
      <c r="D4" s="22">
        <v>1590</v>
      </c>
      <c r="E4" s="23">
        <v>0</v>
      </c>
      <c r="F4" s="23">
        <v>0</v>
      </c>
      <c r="G4" s="23">
        <v>0</v>
      </c>
    </row>
    <row r="5" spans="1:7" ht="16.5" customHeight="1" hidden="1">
      <c r="A5" s="9" t="s">
        <v>78</v>
      </c>
      <c r="B5" s="21">
        <v>46.5</v>
      </c>
      <c r="C5" s="22">
        <v>67267</v>
      </c>
      <c r="D5" s="22">
        <v>1590</v>
      </c>
      <c r="E5" s="23">
        <v>0</v>
      </c>
      <c r="F5" s="23">
        <v>0</v>
      </c>
      <c r="G5" s="23">
        <v>0</v>
      </c>
    </row>
    <row r="6" spans="1:7" ht="16.5" customHeight="1" hidden="1">
      <c r="A6" s="9" t="s">
        <v>79</v>
      </c>
      <c r="B6" s="21">
        <v>46.5</v>
      </c>
      <c r="C6" s="22">
        <v>67267</v>
      </c>
      <c r="D6" s="22">
        <v>1590</v>
      </c>
      <c r="E6" s="23">
        <v>0</v>
      </c>
      <c r="F6" s="23">
        <v>0</v>
      </c>
      <c r="G6" s="23">
        <v>0</v>
      </c>
    </row>
    <row r="7" spans="1:7" ht="16.5" customHeight="1" hidden="1">
      <c r="A7" s="9" t="s">
        <v>80</v>
      </c>
      <c r="B7" s="21">
        <v>46.5</v>
      </c>
      <c r="C7" s="22">
        <v>67885</v>
      </c>
      <c r="D7" s="22">
        <v>1590</v>
      </c>
      <c r="E7" s="23">
        <v>0</v>
      </c>
      <c r="F7" s="23">
        <v>0</v>
      </c>
      <c r="G7" s="23">
        <v>3</v>
      </c>
    </row>
    <row r="8" spans="1:7" ht="14.25" customHeight="1" hidden="1">
      <c r="A8" s="9" t="s">
        <v>64</v>
      </c>
      <c r="B8" s="21">
        <v>46.5</v>
      </c>
      <c r="C8" s="22">
        <v>68085</v>
      </c>
      <c r="D8" s="22">
        <v>1590</v>
      </c>
      <c r="E8" s="23">
        <v>0</v>
      </c>
      <c r="F8" s="23">
        <v>0</v>
      </c>
      <c r="G8" s="24">
        <v>3</v>
      </c>
    </row>
    <row r="9" spans="1:7" ht="14.25" customHeight="1" hidden="1">
      <c r="A9" s="9" t="s">
        <v>65</v>
      </c>
      <c r="B9" s="21">
        <v>36</v>
      </c>
      <c r="C9" s="22">
        <v>40499</v>
      </c>
      <c r="D9" s="22">
        <v>0</v>
      </c>
      <c r="E9" s="23">
        <v>344</v>
      </c>
      <c r="F9" s="23">
        <v>9</v>
      </c>
      <c r="G9" s="24">
        <v>13</v>
      </c>
    </row>
    <row r="10" spans="1:7" ht="14.25" customHeight="1" hidden="1">
      <c r="A10" s="9" t="s">
        <v>66</v>
      </c>
      <c r="B10" s="21">
        <v>36</v>
      </c>
      <c r="C10" s="22">
        <v>41209</v>
      </c>
      <c r="D10" s="22">
        <v>0</v>
      </c>
      <c r="E10" s="23">
        <v>344</v>
      </c>
      <c r="F10" s="23">
        <v>9</v>
      </c>
      <c r="G10" s="24">
        <v>13</v>
      </c>
    </row>
    <row r="11" spans="1:7" ht="14.25" customHeight="1" hidden="1">
      <c r="A11" s="25" t="s">
        <v>45</v>
      </c>
      <c r="B11" s="40">
        <v>36</v>
      </c>
      <c r="C11" s="24">
        <v>41209</v>
      </c>
      <c r="D11" s="24">
        <v>500</v>
      </c>
      <c r="E11" s="23">
        <v>344</v>
      </c>
      <c r="F11" s="23">
        <v>9</v>
      </c>
      <c r="G11" s="24">
        <v>13</v>
      </c>
    </row>
    <row r="12" spans="1:7" ht="14.25" customHeight="1" hidden="1">
      <c r="A12" s="25" t="s">
        <v>127</v>
      </c>
      <c r="B12" s="40">
        <v>36</v>
      </c>
      <c r="C12" s="24">
        <v>32231</v>
      </c>
      <c r="D12" s="24">
        <v>800</v>
      </c>
      <c r="E12" s="23">
        <v>549</v>
      </c>
      <c r="F12" s="23">
        <v>2</v>
      </c>
      <c r="G12" s="24">
        <v>10</v>
      </c>
    </row>
    <row r="13" spans="1:7" s="68" customFormat="1" ht="15" customHeight="1" hidden="1">
      <c r="A13" s="25" t="s">
        <v>128</v>
      </c>
      <c r="B13" s="127">
        <v>36</v>
      </c>
      <c r="C13" s="128">
        <v>32855</v>
      </c>
      <c r="D13" s="128">
        <v>900</v>
      </c>
      <c r="E13" s="129">
        <v>549</v>
      </c>
      <c r="F13" s="129">
        <v>2</v>
      </c>
      <c r="G13" s="128">
        <v>12</v>
      </c>
    </row>
    <row r="14" spans="1:7" s="68" customFormat="1" ht="15" customHeight="1" hidden="1">
      <c r="A14" s="25" t="s">
        <v>129</v>
      </c>
      <c r="B14" s="127">
        <v>36</v>
      </c>
      <c r="C14" s="128">
        <v>34232</v>
      </c>
      <c r="D14" s="128">
        <v>900</v>
      </c>
      <c r="E14" s="129">
        <v>549</v>
      </c>
      <c r="F14" s="129">
        <v>2</v>
      </c>
      <c r="G14" s="128">
        <v>2</v>
      </c>
    </row>
    <row r="15" spans="1:7" s="68" customFormat="1" ht="15" customHeight="1">
      <c r="A15" s="25" t="s">
        <v>130</v>
      </c>
      <c r="B15" s="127">
        <v>36</v>
      </c>
      <c r="C15" s="128">
        <v>34232</v>
      </c>
      <c r="D15" s="128">
        <v>900</v>
      </c>
      <c r="E15" s="129">
        <v>549</v>
      </c>
      <c r="F15" s="129">
        <v>2</v>
      </c>
      <c r="G15" s="128">
        <v>2</v>
      </c>
    </row>
    <row r="16" spans="1:7" s="68" customFormat="1" ht="15" customHeight="1">
      <c r="A16" s="25" t="s">
        <v>131</v>
      </c>
      <c r="B16" s="127">
        <v>36</v>
      </c>
      <c r="C16" s="128">
        <v>34232</v>
      </c>
      <c r="D16" s="128">
        <v>900</v>
      </c>
      <c r="E16" s="129">
        <v>549</v>
      </c>
      <c r="F16" s="129">
        <v>2</v>
      </c>
      <c r="G16" s="128">
        <v>2</v>
      </c>
    </row>
    <row r="17" spans="1:7" s="68" customFormat="1" ht="15" customHeight="1">
      <c r="A17" s="25" t="s">
        <v>134</v>
      </c>
      <c r="B17" s="127">
        <v>52.7</v>
      </c>
      <c r="C17" s="128">
        <v>34232</v>
      </c>
      <c r="D17" s="128">
        <v>900</v>
      </c>
      <c r="E17" s="129">
        <v>549</v>
      </c>
      <c r="F17" s="129">
        <v>2</v>
      </c>
      <c r="G17" s="128">
        <v>2</v>
      </c>
    </row>
    <row r="18" spans="1:7" s="68" customFormat="1" ht="15" customHeight="1">
      <c r="A18" s="25" t="s">
        <v>145</v>
      </c>
      <c r="B18" s="127">
        <v>42</v>
      </c>
      <c r="C18" s="128">
        <v>34232</v>
      </c>
      <c r="D18" s="128">
        <v>900</v>
      </c>
      <c r="E18" s="129">
        <v>549</v>
      </c>
      <c r="F18" s="129">
        <v>2</v>
      </c>
      <c r="G18" s="128">
        <v>2</v>
      </c>
    </row>
    <row r="19" spans="1:7" s="68" customFormat="1" ht="15" customHeight="1">
      <c r="A19" s="25" t="s">
        <v>173</v>
      </c>
      <c r="B19" s="140">
        <v>42</v>
      </c>
      <c r="C19" s="104">
        <f>SUM(C21:C22)</f>
        <v>34232</v>
      </c>
      <c r="D19" s="104">
        <f>SUM(D21:D22)</f>
        <v>900</v>
      </c>
      <c r="E19" s="104">
        <f>SUM(E21:E22)</f>
        <v>549</v>
      </c>
      <c r="F19" s="104">
        <f>SUM(F21:F22)</f>
        <v>2</v>
      </c>
      <c r="G19" s="104">
        <f>SUM(G21:G22)</f>
        <v>2</v>
      </c>
    </row>
    <row r="20" spans="1:7" s="68" customFormat="1" ht="15" customHeight="1">
      <c r="A20" s="89"/>
      <c r="B20" s="87"/>
      <c r="C20" s="87"/>
      <c r="D20" s="86"/>
      <c r="E20" s="87"/>
      <c r="F20" s="87"/>
      <c r="G20" s="86"/>
    </row>
    <row r="21" spans="1:7" s="68" customFormat="1" ht="15" customHeight="1">
      <c r="A21" s="5" t="s">
        <v>50</v>
      </c>
      <c r="B21" s="103"/>
      <c r="C21" s="132">
        <v>0</v>
      </c>
      <c r="D21" s="132">
        <v>0</v>
      </c>
      <c r="E21" s="133">
        <v>205</v>
      </c>
      <c r="F21" s="133">
        <v>0</v>
      </c>
      <c r="G21" s="128">
        <v>0</v>
      </c>
    </row>
    <row r="22" spans="1:7" s="68" customFormat="1" ht="15" customHeight="1">
      <c r="A22" s="34" t="s">
        <v>51</v>
      </c>
      <c r="B22" s="134"/>
      <c r="C22" s="135">
        <v>34232</v>
      </c>
      <c r="D22" s="135">
        <v>900</v>
      </c>
      <c r="E22" s="136">
        <v>344</v>
      </c>
      <c r="F22" s="136">
        <v>2</v>
      </c>
      <c r="G22" s="137">
        <v>2</v>
      </c>
    </row>
    <row r="23" spans="1:7" s="68" customFormat="1" ht="15" customHeight="1">
      <c r="A23" s="96" t="s">
        <v>178</v>
      </c>
      <c r="B23" s="124"/>
      <c r="C23" s="124"/>
      <c r="D23" s="124"/>
      <c r="E23" s="125"/>
      <c r="F23" s="125"/>
      <c r="G23" s="125"/>
    </row>
    <row r="24" spans="1:7" s="68" customFormat="1" ht="15" customHeight="1">
      <c r="A24" s="146" t="s">
        <v>144</v>
      </c>
      <c r="B24" s="147"/>
      <c r="C24" s="147"/>
      <c r="D24" s="147"/>
      <c r="E24" s="147"/>
      <c r="F24" s="147"/>
      <c r="G24" s="147"/>
    </row>
    <row r="25" spans="1:7" s="68" customFormat="1" ht="15" customHeight="1">
      <c r="A25" s="146" t="s">
        <v>166</v>
      </c>
      <c r="B25" s="147"/>
      <c r="C25" s="147"/>
      <c r="D25" s="147"/>
      <c r="E25" s="147"/>
      <c r="F25" s="147"/>
      <c r="G25" s="147"/>
    </row>
    <row r="26" spans="1:7" s="68" customFormat="1" ht="14.25" customHeight="1">
      <c r="A26" s="146"/>
      <c r="B26" s="147"/>
      <c r="C26" s="147"/>
      <c r="D26" s="147"/>
      <c r="E26" s="147"/>
      <c r="F26" s="147"/>
      <c r="G26" s="147"/>
    </row>
    <row r="27" s="68" customFormat="1" ht="14.25" customHeight="1"/>
    <row r="28" ht="15" customHeight="1"/>
  </sheetData>
  <mergeCells count="3">
    <mergeCell ref="A24:G24"/>
    <mergeCell ref="A25:G25"/>
    <mergeCell ref="A26:G26"/>
  </mergeCells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174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63.5</v>
      </c>
      <c r="C4" s="22">
        <v>30704</v>
      </c>
      <c r="D4" s="23">
        <v>0</v>
      </c>
      <c r="E4" s="23">
        <v>0</v>
      </c>
      <c r="F4" s="23">
        <v>18</v>
      </c>
      <c r="G4" s="23">
        <v>2</v>
      </c>
    </row>
    <row r="5" spans="1:7" ht="16.5" customHeight="1" hidden="1">
      <c r="A5" s="9" t="s">
        <v>78</v>
      </c>
      <c r="B5" s="21">
        <v>63.5</v>
      </c>
      <c r="C5" s="22">
        <v>30704</v>
      </c>
      <c r="D5" s="23">
        <v>0</v>
      </c>
      <c r="E5" s="23">
        <v>0</v>
      </c>
      <c r="F5" s="23">
        <v>18</v>
      </c>
      <c r="G5" s="23">
        <v>3</v>
      </c>
    </row>
    <row r="6" spans="1:7" ht="16.5" customHeight="1" hidden="1">
      <c r="A6" s="9" t="s">
        <v>79</v>
      </c>
      <c r="B6" s="21">
        <v>63.5</v>
      </c>
      <c r="C6" s="22">
        <v>30704</v>
      </c>
      <c r="D6" s="23">
        <v>0</v>
      </c>
      <c r="E6" s="23">
        <v>0</v>
      </c>
      <c r="F6" s="23">
        <v>18</v>
      </c>
      <c r="G6" s="23">
        <v>9</v>
      </c>
    </row>
    <row r="7" spans="1:7" ht="16.5" customHeight="1" hidden="1">
      <c r="A7" s="9" t="s">
        <v>80</v>
      </c>
      <c r="B7" s="21">
        <v>63.5</v>
      </c>
      <c r="C7" s="22">
        <v>30704</v>
      </c>
      <c r="D7" s="23">
        <v>0</v>
      </c>
      <c r="E7" s="23">
        <v>0</v>
      </c>
      <c r="F7" s="23">
        <v>18</v>
      </c>
      <c r="G7" s="23">
        <v>22</v>
      </c>
    </row>
    <row r="8" spans="1:7" ht="14.25" customHeight="1" hidden="1">
      <c r="A8" s="9" t="s">
        <v>64</v>
      </c>
      <c r="B8" s="21">
        <v>63.5</v>
      </c>
      <c r="C8" s="22">
        <v>30704</v>
      </c>
      <c r="D8" s="23">
        <v>0</v>
      </c>
      <c r="E8" s="23">
        <v>0</v>
      </c>
      <c r="F8" s="23">
        <v>18</v>
      </c>
      <c r="G8" s="24">
        <v>24</v>
      </c>
    </row>
    <row r="9" spans="1:7" ht="14.25" customHeight="1" hidden="1">
      <c r="A9" s="9" t="s">
        <v>65</v>
      </c>
      <c r="B9" s="21">
        <v>38.5</v>
      </c>
      <c r="C9" s="22">
        <v>22868</v>
      </c>
      <c r="D9" s="23">
        <v>3180</v>
      </c>
      <c r="E9" s="23">
        <v>290</v>
      </c>
      <c r="F9" s="23">
        <v>0</v>
      </c>
      <c r="G9" s="24">
        <v>69</v>
      </c>
    </row>
    <row r="10" spans="1:7" ht="14.25" customHeight="1" hidden="1">
      <c r="A10" s="9" t="s">
        <v>66</v>
      </c>
      <c r="B10" s="21">
        <v>38.5</v>
      </c>
      <c r="C10" s="22">
        <v>22868</v>
      </c>
      <c r="D10" s="23">
        <v>3616</v>
      </c>
      <c r="E10" s="23">
        <v>290</v>
      </c>
      <c r="F10" s="23">
        <v>0</v>
      </c>
      <c r="G10" s="24">
        <v>74</v>
      </c>
    </row>
    <row r="11" spans="1:7" ht="14.25" customHeight="1" hidden="1">
      <c r="A11" s="25" t="s">
        <v>45</v>
      </c>
      <c r="B11" s="40">
        <v>38.5</v>
      </c>
      <c r="C11" s="24">
        <v>22868</v>
      </c>
      <c r="D11" s="23">
        <v>4556</v>
      </c>
      <c r="E11" s="23">
        <v>290</v>
      </c>
      <c r="F11" s="23">
        <v>0</v>
      </c>
      <c r="G11" s="24">
        <v>74</v>
      </c>
    </row>
    <row r="12" spans="1:7" ht="14.25" customHeight="1" hidden="1">
      <c r="A12" s="25" t="s">
        <v>127</v>
      </c>
      <c r="B12" s="40">
        <v>38.5</v>
      </c>
      <c r="C12" s="24">
        <v>22868</v>
      </c>
      <c r="D12" s="23">
        <v>4996</v>
      </c>
      <c r="E12" s="23">
        <v>290</v>
      </c>
      <c r="F12" s="23">
        <v>0</v>
      </c>
      <c r="G12" s="24">
        <v>74</v>
      </c>
    </row>
    <row r="13" spans="1:7" s="68" customFormat="1" ht="15" customHeight="1" hidden="1">
      <c r="A13" s="25" t="s">
        <v>128</v>
      </c>
      <c r="B13" s="127">
        <v>38.5</v>
      </c>
      <c r="C13" s="128">
        <v>22868</v>
      </c>
      <c r="D13" s="129">
        <v>5216</v>
      </c>
      <c r="E13" s="129">
        <v>290</v>
      </c>
      <c r="F13" s="129">
        <v>0</v>
      </c>
      <c r="G13" s="128">
        <v>74</v>
      </c>
    </row>
    <row r="14" spans="1:7" s="68" customFormat="1" ht="15" customHeight="1" hidden="1">
      <c r="A14" s="25" t="s">
        <v>129</v>
      </c>
      <c r="B14" s="127">
        <v>38.5</v>
      </c>
      <c r="C14" s="128">
        <v>22868</v>
      </c>
      <c r="D14" s="129">
        <v>5456</v>
      </c>
      <c r="E14" s="129">
        <v>290</v>
      </c>
      <c r="F14" s="129">
        <v>0</v>
      </c>
      <c r="G14" s="128">
        <v>76</v>
      </c>
    </row>
    <row r="15" spans="1:7" s="68" customFormat="1" ht="15" customHeight="1">
      <c r="A15" s="25" t="s">
        <v>130</v>
      </c>
      <c r="B15" s="127">
        <v>38.5</v>
      </c>
      <c r="C15" s="128">
        <v>22868</v>
      </c>
      <c r="D15" s="129">
        <v>5456</v>
      </c>
      <c r="E15" s="129">
        <v>290</v>
      </c>
      <c r="F15" s="129">
        <v>0</v>
      </c>
      <c r="G15" s="128">
        <v>76</v>
      </c>
    </row>
    <row r="16" spans="1:7" s="68" customFormat="1" ht="15" customHeight="1">
      <c r="A16" s="25" t="s">
        <v>131</v>
      </c>
      <c r="B16" s="127">
        <v>38.5</v>
      </c>
      <c r="C16" s="128">
        <v>22868</v>
      </c>
      <c r="D16" s="129">
        <v>5716</v>
      </c>
      <c r="E16" s="129">
        <v>290</v>
      </c>
      <c r="F16" s="129">
        <v>0</v>
      </c>
      <c r="G16" s="128">
        <v>76</v>
      </c>
    </row>
    <row r="17" spans="1:7" s="68" customFormat="1" ht="15" customHeight="1">
      <c r="A17" s="25" t="s">
        <v>134</v>
      </c>
      <c r="B17" s="127">
        <v>78.2</v>
      </c>
      <c r="C17" s="128">
        <v>22868</v>
      </c>
      <c r="D17" s="129">
        <v>5847</v>
      </c>
      <c r="E17" s="129">
        <v>290</v>
      </c>
      <c r="F17" s="129">
        <v>0</v>
      </c>
      <c r="G17" s="128">
        <v>76</v>
      </c>
    </row>
    <row r="18" spans="1:7" s="68" customFormat="1" ht="15" customHeight="1">
      <c r="A18" s="25" t="s">
        <v>145</v>
      </c>
      <c r="B18" s="127">
        <v>41.1</v>
      </c>
      <c r="C18" s="128">
        <v>22868</v>
      </c>
      <c r="D18" s="129">
        <v>5847</v>
      </c>
      <c r="E18" s="129">
        <v>290</v>
      </c>
      <c r="F18" s="129">
        <v>0</v>
      </c>
      <c r="G18" s="128">
        <v>77</v>
      </c>
    </row>
    <row r="19" spans="1:7" s="68" customFormat="1" ht="15" customHeight="1">
      <c r="A19" s="25" t="s">
        <v>173</v>
      </c>
      <c r="B19" s="140">
        <v>41.1</v>
      </c>
      <c r="C19" s="104">
        <f>SUM(C21)</f>
        <v>22983</v>
      </c>
      <c r="D19" s="104">
        <f>SUM(D21)</f>
        <v>6337</v>
      </c>
      <c r="E19" s="104">
        <f>SUM(E21)</f>
        <v>290</v>
      </c>
      <c r="F19" s="104">
        <f>SUM(F21)</f>
        <v>0</v>
      </c>
      <c r="G19" s="104">
        <f>SUM(G21)</f>
        <v>77</v>
      </c>
    </row>
    <row r="20" spans="1:7" s="68" customFormat="1" ht="15" customHeight="1">
      <c r="A20" s="25"/>
      <c r="B20" s="131"/>
      <c r="C20" s="132"/>
      <c r="D20" s="133"/>
      <c r="E20" s="133"/>
      <c r="F20" s="133"/>
      <c r="G20" s="128"/>
    </row>
    <row r="21" spans="1:7" s="68" customFormat="1" ht="15" customHeight="1">
      <c r="A21" s="34" t="s">
        <v>51</v>
      </c>
      <c r="B21" s="134"/>
      <c r="C21" s="135">
        <v>22983</v>
      </c>
      <c r="D21" s="136">
        <v>6337</v>
      </c>
      <c r="E21" s="136">
        <v>290</v>
      </c>
      <c r="F21" s="136">
        <v>0</v>
      </c>
      <c r="G21" s="137">
        <v>77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8.75" customHeight="1">
      <c r="A1" s="13" t="s">
        <v>155</v>
      </c>
      <c r="B1" s="14"/>
      <c r="C1" s="2"/>
      <c r="D1" s="3"/>
      <c r="E1" s="2"/>
      <c r="F1" s="2"/>
      <c r="G1" s="3"/>
    </row>
    <row r="2" spans="1:7" ht="16.5" customHeight="1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 customHeight="1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159.6</v>
      </c>
      <c r="C4" s="22">
        <v>24472</v>
      </c>
      <c r="D4" s="22">
        <v>1850</v>
      </c>
      <c r="E4" s="23">
        <v>0</v>
      </c>
      <c r="F4" s="23">
        <v>0</v>
      </c>
      <c r="G4" s="23">
        <v>13</v>
      </c>
    </row>
    <row r="5" spans="1:7" ht="16.5" customHeight="1" hidden="1">
      <c r="A5" s="9" t="s">
        <v>78</v>
      </c>
      <c r="B5" s="21">
        <v>159.6</v>
      </c>
      <c r="C5" s="22">
        <v>24472</v>
      </c>
      <c r="D5" s="22">
        <v>1850</v>
      </c>
      <c r="E5" s="23">
        <v>0</v>
      </c>
      <c r="F5" s="23">
        <v>0</v>
      </c>
      <c r="G5" s="23">
        <v>15</v>
      </c>
    </row>
    <row r="6" spans="1:7" ht="16.5" customHeight="1" hidden="1">
      <c r="A6" s="9" t="s">
        <v>79</v>
      </c>
      <c r="B6" s="21">
        <v>159.6</v>
      </c>
      <c r="C6" s="22">
        <v>24472</v>
      </c>
      <c r="D6" s="22">
        <v>1850</v>
      </c>
      <c r="E6" s="23">
        <v>0</v>
      </c>
      <c r="F6" s="23">
        <v>0</v>
      </c>
      <c r="G6" s="23">
        <v>16</v>
      </c>
    </row>
    <row r="7" spans="1:7" ht="16.5" customHeight="1" hidden="1">
      <c r="A7" s="9" t="s">
        <v>80</v>
      </c>
      <c r="B7" s="21">
        <v>159.6</v>
      </c>
      <c r="C7" s="22">
        <v>24472</v>
      </c>
      <c r="D7" s="22">
        <v>1850</v>
      </c>
      <c r="E7" s="23">
        <v>0</v>
      </c>
      <c r="F7" s="23">
        <v>0</v>
      </c>
      <c r="G7" s="23">
        <v>23</v>
      </c>
    </row>
    <row r="8" spans="1:7" ht="16.5" customHeight="1" hidden="1">
      <c r="A8" s="9" t="s">
        <v>64</v>
      </c>
      <c r="B8" s="21">
        <v>159.6</v>
      </c>
      <c r="C8" s="22">
        <v>24472</v>
      </c>
      <c r="D8" s="22">
        <v>1850</v>
      </c>
      <c r="E8" s="23">
        <v>0</v>
      </c>
      <c r="F8" s="23">
        <v>0</v>
      </c>
      <c r="G8" s="24">
        <v>37</v>
      </c>
    </row>
    <row r="9" spans="1:7" ht="16.5" customHeight="1" hidden="1">
      <c r="A9" s="9" t="s">
        <v>65</v>
      </c>
      <c r="B9" s="21">
        <v>136</v>
      </c>
      <c r="C9" s="22">
        <v>23456</v>
      </c>
      <c r="D9" s="22">
        <v>5700</v>
      </c>
      <c r="E9" s="23">
        <v>95</v>
      </c>
      <c r="F9" s="23">
        <v>1</v>
      </c>
      <c r="G9" s="24">
        <v>3</v>
      </c>
    </row>
    <row r="10" spans="1:7" ht="16.5" customHeight="1" hidden="1">
      <c r="A10" s="9" t="s">
        <v>66</v>
      </c>
      <c r="B10" s="21">
        <v>136</v>
      </c>
      <c r="C10" s="22">
        <v>23326</v>
      </c>
      <c r="D10" s="22">
        <v>7050</v>
      </c>
      <c r="E10" s="23">
        <v>1609</v>
      </c>
      <c r="F10" s="23">
        <v>2</v>
      </c>
      <c r="G10" s="24">
        <v>16</v>
      </c>
    </row>
    <row r="11" spans="1:7" ht="16.5" customHeight="1" hidden="1">
      <c r="A11" s="25" t="s">
        <v>45</v>
      </c>
      <c r="B11" s="40">
        <v>136</v>
      </c>
      <c r="C11" s="24">
        <v>23326</v>
      </c>
      <c r="D11" s="24">
        <v>9550</v>
      </c>
      <c r="E11" s="23">
        <v>1860</v>
      </c>
      <c r="F11" s="23">
        <v>2</v>
      </c>
      <c r="G11" s="24">
        <v>19</v>
      </c>
    </row>
    <row r="12" spans="1:7" ht="16.5" customHeight="1" hidden="1">
      <c r="A12" s="25" t="s">
        <v>127</v>
      </c>
      <c r="B12" s="40">
        <v>136</v>
      </c>
      <c r="C12" s="24">
        <v>23326</v>
      </c>
      <c r="D12" s="24">
        <v>9950</v>
      </c>
      <c r="E12" s="23">
        <v>1860</v>
      </c>
      <c r="F12" s="23">
        <v>2</v>
      </c>
      <c r="G12" s="24">
        <v>19</v>
      </c>
    </row>
    <row r="13" spans="1:7" s="68" customFormat="1" ht="14.25" customHeight="1" hidden="1">
      <c r="A13" s="25" t="s">
        <v>128</v>
      </c>
      <c r="B13" s="127">
        <v>136</v>
      </c>
      <c r="C13" s="128">
        <v>23326</v>
      </c>
      <c r="D13" s="128">
        <v>10150</v>
      </c>
      <c r="E13" s="129">
        <v>3080</v>
      </c>
      <c r="F13" s="129">
        <v>2</v>
      </c>
      <c r="G13" s="128">
        <v>19</v>
      </c>
    </row>
    <row r="14" spans="1:7" s="68" customFormat="1" ht="14.25" customHeight="1" hidden="1">
      <c r="A14" s="25" t="s">
        <v>129</v>
      </c>
      <c r="B14" s="127">
        <v>136</v>
      </c>
      <c r="C14" s="128">
        <v>23326</v>
      </c>
      <c r="D14" s="128">
        <v>10550</v>
      </c>
      <c r="E14" s="129">
        <v>4150</v>
      </c>
      <c r="F14" s="129">
        <v>2</v>
      </c>
      <c r="G14" s="128">
        <v>21</v>
      </c>
    </row>
    <row r="15" spans="1:7" s="68" customFormat="1" ht="14.25" customHeight="1">
      <c r="A15" s="25" t="s">
        <v>130</v>
      </c>
      <c r="B15" s="127">
        <v>136</v>
      </c>
      <c r="C15" s="128">
        <v>23326</v>
      </c>
      <c r="D15" s="128">
        <v>10550</v>
      </c>
      <c r="E15" s="129">
        <v>4150</v>
      </c>
      <c r="F15" s="129">
        <v>2</v>
      </c>
      <c r="G15" s="128">
        <v>21</v>
      </c>
    </row>
    <row r="16" spans="1:7" s="68" customFormat="1" ht="14.25" customHeight="1">
      <c r="A16" s="25" t="s">
        <v>131</v>
      </c>
      <c r="B16" s="127">
        <v>136</v>
      </c>
      <c r="C16" s="128">
        <v>23326</v>
      </c>
      <c r="D16" s="128">
        <v>10550</v>
      </c>
      <c r="E16" s="129">
        <v>4150</v>
      </c>
      <c r="F16" s="129">
        <v>2</v>
      </c>
      <c r="G16" s="128">
        <v>21</v>
      </c>
    </row>
    <row r="17" spans="1:7" s="68" customFormat="1" ht="14.25" customHeight="1">
      <c r="A17" s="25" t="s">
        <v>134</v>
      </c>
      <c r="B17" s="127">
        <v>183.8</v>
      </c>
      <c r="C17" s="128">
        <v>23326</v>
      </c>
      <c r="D17" s="128">
        <v>10850</v>
      </c>
      <c r="E17" s="129">
        <v>4230</v>
      </c>
      <c r="F17" s="129">
        <v>2</v>
      </c>
      <c r="G17" s="128">
        <v>22</v>
      </c>
    </row>
    <row r="18" spans="1:7" s="68" customFormat="1" ht="14.25" customHeight="1">
      <c r="A18" s="25" t="s">
        <v>145</v>
      </c>
      <c r="B18" s="127">
        <v>178.2</v>
      </c>
      <c r="C18" s="128">
        <v>23837</v>
      </c>
      <c r="D18" s="128">
        <v>10850</v>
      </c>
      <c r="E18" s="129">
        <v>4230</v>
      </c>
      <c r="F18" s="129">
        <v>2</v>
      </c>
      <c r="G18" s="128">
        <v>22</v>
      </c>
    </row>
    <row r="19" spans="1:7" s="68" customFormat="1" ht="14.25" customHeight="1">
      <c r="A19" s="25" t="s">
        <v>173</v>
      </c>
      <c r="B19" s="140">
        <v>178.2</v>
      </c>
      <c r="C19" s="104">
        <f>SUM(C21)</f>
        <v>23957</v>
      </c>
      <c r="D19" s="104">
        <f>SUM(D21)</f>
        <v>10850</v>
      </c>
      <c r="E19" s="104">
        <f>SUM(E21)</f>
        <v>4695</v>
      </c>
      <c r="F19" s="104">
        <f>SUM(F21)</f>
        <v>2</v>
      </c>
      <c r="G19" s="104">
        <f>SUM(G21)</f>
        <v>22</v>
      </c>
    </row>
    <row r="20" spans="1:7" s="68" customFormat="1" ht="9" customHeight="1">
      <c r="A20" s="84"/>
      <c r="B20" s="87"/>
      <c r="C20" s="87"/>
      <c r="D20" s="87"/>
      <c r="E20" s="87"/>
      <c r="F20" s="87"/>
      <c r="G20" s="86"/>
    </row>
    <row r="21" spans="1:7" s="68" customFormat="1" ht="14.25" customHeight="1">
      <c r="A21" s="34" t="s">
        <v>52</v>
      </c>
      <c r="B21" s="134"/>
      <c r="C21" s="135">
        <v>23957</v>
      </c>
      <c r="D21" s="135">
        <v>10850</v>
      </c>
      <c r="E21" s="136">
        <v>4695</v>
      </c>
      <c r="F21" s="136">
        <v>2</v>
      </c>
      <c r="G21" s="137">
        <v>22</v>
      </c>
    </row>
    <row r="22" spans="1:7" s="68" customFormat="1" ht="14.2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4.2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4.25" customHeight="1">
      <c r="A24" s="146" t="s">
        <v>168</v>
      </c>
      <c r="B24" s="147"/>
      <c r="C24" s="147"/>
      <c r="D24" s="147"/>
      <c r="E24" s="147"/>
      <c r="F24" s="147"/>
      <c r="G24" s="147"/>
    </row>
    <row r="25" spans="1:7" s="68" customFormat="1" ht="14.25" customHeight="1">
      <c r="A25" s="146"/>
      <c r="B25" s="147"/>
      <c r="C25" s="147"/>
      <c r="D25" s="147"/>
      <c r="E25" s="147"/>
      <c r="F25" s="147"/>
      <c r="G25" s="147"/>
    </row>
    <row r="26" ht="6" customHeight="1"/>
    <row r="27" s="68" customFormat="1" ht="14.25" customHeight="1"/>
    <row r="28" ht="6" customHeight="1"/>
    <row r="29" s="68" customFormat="1" ht="14.25" customHeight="1"/>
    <row r="30" s="68" customFormat="1" ht="14.25" customHeight="1"/>
    <row r="31" s="68" customFormat="1" ht="14.25" customHeight="1"/>
    <row r="32" s="68" customFormat="1" ht="14.25" customHeight="1"/>
    <row r="33" spans="1:9" ht="45" customHeight="1">
      <c r="A33" s="35" t="s">
        <v>143</v>
      </c>
      <c r="B33" s="98"/>
      <c r="C33" s="3"/>
      <c r="D33" s="3"/>
      <c r="E33" s="3"/>
      <c r="F33" s="3"/>
      <c r="G33" s="3"/>
      <c r="H33" s="8"/>
      <c r="I33" s="8"/>
    </row>
    <row r="34" spans="1:9" ht="16.5" customHeight="1">
      <c r="A34" s="99"/>
      <c r="B34" s="99"/>
      <c r="C34" s="100"/>
      <c r="D34" s="100"/>
      <c r="E34" s="100"/>
      <c r="F34" s="100"/>
      <c r="G34" s="100"/>
      <c r="H34" s="8"/>
      <c r="I34" s="8"/>
    </row>
    <row r="35" spans="1:9" ht="16.5" customHeight="1">
      <c r="A35" s="99"/>
      <c r="B35" s="100"/>
      <c r="C35" s="100"/>
      <c r="D35" s="100"/>
      <c r="E35" s="100"/>
      <c r="F35" s="100"/>
      <c r="G35" s="100"/>
      <c r="H35" s="8"/>
      <c r="I35" s="8"/>
    </row>
    <row r="36" spans="1:9" s="68" customFormat="1" ht="14.2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s="68" customFormat="1" ht="14.25" customHeight="1">
      <c r="A37" s="89"/>
      <c r="B37" s="89"/>
      <c r="C37" s="89"/>
      <c r="D37" s="89"/>
      <c r="E37" s="89"/>
      <c r="F37" s="89"/>
      <c r="G37" s="89"/>
      <c r="H37" s="89"/>
      <c r="I37" s="89"/>
    </row>
    <row r="38" s="68" customFormat="1" ht="14.25" customHeight="1"/>
    <row r="39" s="68" customFormat="1" ht="14.25" customHeight="1"/>
    <row r="40" s="68" customFormat="1" ht="14.25" customHeight="1"/>
    <row r="41" s="68" customFormat="1" ht="14.25" customHeight="1"/>
    <row r="42" s="68" customFormat="1" ht="14.25" customHeight="1"/>
    <row r="43" s="68" customFormat="1" ht="14.25" customHeight="1"/>
    <row r="44" ht="16.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874015748031497" header="0.3937007874015748" footer="0.3937007874015748"/>
  <pageSetup horizontalDpi="300" verticalDpi="300" orientation="landscape" paperSize="9" r:id="rId2"/>
  <rowBreaks count="1" manualBreakCount="1">
    <brk id="3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156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5" customHeight="1" hidden="1">
      <c r="A4" s="9" t="s">
        <v>77</v>
      </c>
      <c r="B4" s="21">
        <v>172</v>
      </c>
      <c r="C4" s="22">
        <v>4813</v>
      </c>
      <c r="D4" s="23">
        <v>0</v>
      </c>
      <c r="E4" s="23">
        <v>70</v>
      </c>
      <c r="F4" s="23">
        <v>0</v>
      </c>
      <c r="G4" s="23">
        <v>15</v>
      </c>
    </row>
    <row r="5" spans="1:7" ht="15" customHeight="1" hidden="1">
      <c r="A5" s="9" t="s">
        <v>78</v>
      </c>
      <c r="B5" s="21">
        <v>172</v>
      </c>
      <c r="C5" s="22">
        <v>4813</v>
      </c>
      <c r="D5" s="23">
        <v>0</v>
      </c>
      <c r="E5" s="26">
        <v>180</v>
      </c>
      <c r="F5" s="23">
        <v>0</v>
      </c>
      <c r="G5" s="23">
        <v>20</v>
      </c>
    </row>
    <row r="6" spans="1:7" ht="15" customHeight="1" hidden="1">
      <c r="A6" s="9" t="s">
        <v>79</v>
      </c>
      <c r="B6" s="21">
        <v>172</v>
      </c>
      <c r="C6" s="22">
        <v>4913</v>
      </c>
      <c r="D6" s="23">
        <v>0</v>
      </c>
      <c r="E6" s="26">
        <v>180</v>
      </c>
      <c r="F6" s="23">
        <v>0</v>
      </c>
      <c r="G6" s="23">
        <v>27</v>
      </c>
    </row>
    <row r="7" spans="1:7" ht="15" customHeight="1" hidden="1">
      <c r="A7" s="9" t="s">
        <v>80</v>
      </c>
      <c r="B7" s="21">
        <v>172</v>
      </c>
      <c r="C7" s="22">
        <v>5263</v>
      </c>
      <c r="D7" s="23">
        <v>0</v>
      </c>
      <c r="E7" s="26">
        <v>180</v>
      </c>
      <c r="F7" s="23">
        <v>0</v>
      </c>
      <c r="G7" s="23">
        <v>33</v>
      </c>
    </row>
    <row r="8" spans="1:7" ht="15" customHeight="1" hidden="1">
      <c r="A8" s="9" t="s">
        <v>64</v>
      </c>
      <c r="B8" s="21">
        <v>172</v>
      </c>
      <c r="C8" s="22">
        <v>5263</v>
      </c>
      <c r="D8" s="23">
        <v>0</v>
      </c>
      <c r="E8" s="26">
        <v>180</v>
      </c>
      <c r="F8" s="23">
        <v>0</v>
      </c>
      <c r="G8" s="24">
        <v>36</v>
      </c>
    </row>
    <row r="9" spans="1:7" ht="15" customHeight="1" hidden="1">
      <c r="A9" s="9" t="s">
        <v>65</v>
      </c>
      <c r="B9" s="21">
        <v>225.3</v>
      </c>
      <c r="C9" s="22">
        <v>5613</v>
      </c>
      <c r="D9" s="23">
        <v>0</v>
      </c>
      <c r="E9" s="26">
        <v>15525</v>
      </c>
      <c r="F9" s="23">
        <v>0</v>
      </c>
      <c r="G9" s="24">
        <v>1</v>
      </c>
    </row>
    <row r="10" spans="1:7" ht="15" customHeight="1" hidden="1">
      <c r="A10" s="9" t="s">
        <v>66</v>
      </c>
      <c r="B10" s="40">
        <v>225</v>
      </c>
      <c r="C10" s="22">
        <v>6397</v>
      </c>
      <c r="D10" s="23">
        <v>0</v>
      </c>
      <c r="E10" s="26">
        <v>15916</v>
      </c>
      <c r="F10" s="23">
        <v>0</v>
      </c>
      <c r="G10" s="24">
        <v>1</v>
      </c>
    </row>
    <row r="11" spans="1:7" ht="15" customHeight="1" hidden="1">
      <c r="A11" s="25" t="s">
        <v>45</v>
      </c>
      <c r="B11" s="40">
        <v>245</v>
      </c>
      <c r="C11" s="24">
        <v>7037</v>
      </c>
      <c r="D11" s="23">
        <v>0</v>
      </c>
      <c r="E11" s="23">
        <v>15790</v>
      </c>
      <c r="F11" s="23">
        <v>0</v>
      </c>
      <c r="G11" s="24">
        <v>1</v>
      </c>
    </row>
    <row r="12" spans="1:7" ht="15" customHeight="1" hidden="1">
      <c r="A12" s="25" t="s">
        <v>127</v>
      </c>
      <c r="B12" s="40">
        <v>245</v>
      </c>
      <c r="C12" s="24">
        <v>7542</v>
      </c>
      <c r="D12" s="23">
        <v>0</v>
      </c>
      <c r="E12" s="23">
        <v>16252</v>
      </c>
      <c r="F12" s="23">
        <v>0</v>
      </c>
      <c r="G12" s="24">
        <v>1</v>
      </c>
    </row>
    <row r="13" spans="1:7" s="68" customFormat="1" ht="13.5" customHeight="1" hidden="1">
      <c r="A13" s="25" t="s">
        <v>128</v>
      </c>
      <c r="B13" s="127">
        <v>245</v>
      </c>
      <c r="C13" s="128">
        <v>7302</v>
      </c>
      <c r="D13" s="129">
        <v>0</v>
      </c>
      <c r="E13" s="129">
        <v>18257</v>
      </c>
      <c r="F13" s="129">
        <v>0</v>
      </c>
      <c r="G13" s="128">
        <v>18</v>
      </c>
    </row>
    <row r="14" spans="1:7" s="68" customFormat="1" ht="13.5" customHeight="1" hidden="1">
      <c r="A14" s="25" t="s">
        <v>129</v>
      </c>
      <c r="B14" s="127">
        <v>225</v>
      </c>
      <c r="C14" s="128">
        <v>7452</v>
      </c>
      <c r="D14" s="129">
        <v>0</v>
      </c>
      <c r="E14" s="129">
        <v>20026</v>
      </c>
      <c r="F14" s="129">
        <v>0</v>
      </c>
      <c r="G14" s="128">
        <v>31</v>
      </c>
    </row>
    <row r="15" spans="1:7" s="68" customFormat="1" ht="13.5" customHeight="1">
      <c r="A15" s="25" t="s">
        <v>130</v>
      </c>
      <c r="B15" s="127">
        <v>225</v>
      </c>
      <c r="C15" s="128">
        <v>7544</v>
      </c>
      <c r="D15" s="129">
        <v>61</v>
      </c>
      <c r="E15" s="129">
        <v>21739</v>
      </c>
      <c r="F15" s="129">
        <v>0</v>
      </c>
      <c r="G15" s="128">
        <v>34</v>
      </c>
    </row>
    <row r="16" spans="1:7" s="68" customFormat="1" ht="13.5" customHeight="1">
      <c r="A16" s="25" t="s">
        <v>131</v>
      </c>
      <c r="B16" s="127">
        <v>225</v>
      </c>
      <c r="C16" s="128">
        <v>7844</v>
      </c>
      <c r="D16" s="129">
        <v>61</v>
      </c>
      <c r="E16" s="129">
        <v>21930</v>
      </c>
      <c r="F16" s="129">
        <v>0</v>
      </c>
      <c r="G16" s="128">
        <v>52</v>
      </c>
    </row>
    <row r="17" spans="1:7" s="68" customFormat="1" ht="13.5" customHeight="1">
      <c r="A17" s="25" t="s">
        <v>134</v>
      </c>
      <c r="B17" s="127">
        <v>187.1</v>
      </c>
      <c r="C17" s="128">
        <v>7844</v>
      </c>
      <c r="D17" s="129">
        <v>61</v>
      </c>
      <c r="E17" s="129">
        <v>21930</v>
      </c>
      <c r="F17" s="129">
        <v>0</v>
      </c>
      <c r="G17" s="128">
        <v>52</v>
      </c>
    </row>
    <row r="18" spans="1:7" s="68" customFormat="1" ht="13.5" customHeight="1">
      <c r="A18" s="25" t="s">
        <v>145</v>
      </c>
      <c r="B18" s="127">
        <v>249</v>
      </c>
      <c r="C18" s="128">
        <v>7844</v>
      </c>
      <c r="D18" s="129">
        <v>61</v>
      </c>
      <c r="E18" s="129">
        <v>21930</v>
      </c>
      <c r="F18" s="129">
        <v>0</v>
      </c>
      <c r="G18" s="128">
        <v>99</v>
      </c>
    </row>
    <row r="19" spans="1:7" s="68" customFormat="1" ht="13.5" customHeight="1">
      <c r="A19" s="25" t="s">
        <v>173</v>
      </c>
      <c r="B19" s="140">
        <v>249</v>
      </c>
      <c r="C19" s="104">
        <f>SUM(C21)</f>
        <v>7844</v>
      </c>
      <c r="D19" s="104">
        <f>SUM(D21)</f>
        <v>61</v>
      </c>
      <c r="E19" s="104">
        <f>SUM(E21)</f>
        <v>21930</v>
      </c>
      <c r="F19" s="104">
        <f>SUM(F21)</f>
        <v>0</v>
      </c>
      <c r="G19" s="104">
        <f>SUM(G21)</f>
        <v>105</v>
      </c>
    </row>
    <row r="20" spans="1:7" s="68" customFormat="1" ht="11.25" customHeight="1">
      <c r="A20" s="25"/>
      <c r="B20" s="131"/>
      <c r="C20" s="132"/>
      <c r="D20" s="133"/>
      <c r="E20" s="133"/>
      <c r="F20" s="133"/>
      <c r="G20" s="128"/>
    </row>
    <row r="21" spans="1:7" s="68" customFormat="1" ht="15" customHeight="1">
      <c r="A21" s="34" t="s">
        <v>53</v>
      </c>
      <c r="B21" s="134"/>
      <c r="C21" s="135">
        <v>7844</v>
      </c>
      <c r="D21" s="135">
        <v>61</v>
      </c>
      <c r="E21" s="135">
        <v>21930</v>
      </c>
      <c r="F21" s="135">
        <v>0</v>
      </c>
      <c r="G21" s="137">
        <v>105</v>
      </c>
    </row>
    <row r="22" spans="1:7" s="68" customFormat="1" ht="13.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169</v>
      </c>
      <c r="B24" s="147"/>
      <c r="C24" s="147"/>
      <c r="D24" s="147"/>
      <c r="E24" s="147"/>
      <c r="F24" s="147"/>
      <c r="G24" s="147"/>
    </row>
    <row r="25" spans="1:7" s="68" customFormat="1" ht="15" customHeight="1">
      <c r="A25" s="146"/>
      <c r="B25" s="147"/>
      <c r="C25" s="147"/>
      <c r="D25" s="147"/>
      <c r="E25" s="147"/>
      <c r="F25" s="147"/>
      <c r="G25" s="147"/>
    </row>
    <row r="26" spans="1:7" s="68" customFormat="1" ht="15" customHeight="1">
      <c r="A26" s="126"/>
      <c r="B26" s="89"/>
      <c r="C26" s="89"/>
      <c r="D26" s="89"/>
      <c r="E26" s="89"/>
      <c r="F26" s="89"/>
      <c r="G26" s="89"/>
    </row>
    <row r="27" spans="2:7" ht="7.5" customHeight="1">
      <c r="B27" s="8"/>
      <c r="C27" s="8"/>
      <c r="D27" s="8"/>
      <c r="E27" s="8"/>
      <c r="F27" s="8"/>
      <c r="G27" s="8"/>
    </row>
    <row r="28" s="68" customFormat="1" ht="14.25" customHeight="1"/>
    <row r="29" s="68" customFormat="1" ht="14.25" customHeight="1"/>
    <row r="30" spans="1:8" s="68" customFormat="1" ht="14.25" customHeight="1">
      <c r="A30" s="89"/>
      <c r="B30" s="89"/>
      <c r="C30" s="89"/>
      <c r="D30" s="89"/>
      <c r="E30" s="89"/>
      <c r="F30" s="89"/>
      <c r="G30" s="89"/>
      <c r="H30" s="89"/>
    </row>
    <row r="31" spans="1:8" s="68" customFormat="1" ht="14.25" customHeight="1">
      <c r="A31" s="89"/>
      <c r="B31" s="89"/>
      <c r="C31" s="89"/>
      <c r="D31" s="89"/>
      <c r="E31" s="89"/>
      <c r="F31" s="89"/>
      <c r="G31" s="89"/>
      <c r="H31" s="89"/>
    </row>
    <row r="32" s="68" customFormat="1" ht="14.25" customHeight="1"/>
    <row r="33" s="68" customFormat="1" ht="14.25" customHeight="1"/>
    <row r="34" s="68" customFormat="1" ht="14.25" customHeight="1"/>
    <row r="35" s="68" customFormat="1" ht="14.25" customHeight="1"/>
    <row r="36" s="68" customFormat="1" ht="14.25" customHeight="1"/>
    <row r="37" s="68" customFormat="1" ht="14.25" customHeight="1"/>
    <row r="38" s="68" customFormat="1" ht="14.25" customHeight="1"/>
    <row r="39" s="68" customFormat="1" ht="14.25" customHeight="1"/>
    <row r="40" s="68" customFormat="1" ht="14.25" customHeight="1"/>
    <row r="41" s="68" customFormat="1" ht="14.25" customHeight="1"/>
    <row r="42" s="68" customFormat="1" ht="14.25" customHeight="1"/>
    <row r="43" s="68" customFormat="1" ht="14.25" customHeight="1"/>
    <row r="44" s="68" customFormat="1" ht="14.25" customHeight="1"/>
    <row r="45" s="68" customFormat="1" ht="14.25" customHeight="1"/>
    <row r="46" spans="1:8" ht="40.5" customHeight="1">
      <c r="A46" s="35" t="s">
        <v>119</v>
      </c>
      <c r="B46" s="98"/>
      <c r="C46" s="3"/>
      <c r="D46" s="3"/>
      <c r="E46" s="3"/>
      <c r="F46" s="3"/>
      <c r="G46" s="3"/>
      <c r="H46" s="8"/>
    </row>
    <row r="47" spans="1:8" ht="16.5">
      <c r="A47" s="99"/>
      <c r="B47" s="99"/>
      <c r="C47" s="100"/>
      <c r="D47" s="100"/>
      <c r="E47" s="100"/>
      <c r="F47" s="100"/>
      <c r="G47" s="100"/>
      <c r="H47" s="8"/>
    </row>
    <row r="48" spans="1:8" ht="16.5">
      <c r="A48" s="99"/>
      <c r="B48" s="100"/>
      <c r="C48" s="100"/>
      <c r="D48" s="100"/>
      <c r="E48" s="100"/>
      <c r="F48" s="100"/>
      <c r="G48" s="100"/>
      <c r="H48" s="8"/>
    </row>
    <row r="49" s="68" customFormat="1" ht="14.25" customHeight="1"/>
    <row r="50" s="68" customFormat="1" ht="14.25" customHeight="1"/>
    <row r="51" s="68" customFormat="1" ht="14.25" customHeight="1"/>
    <row r="52" s="68" customFormat="1" ht="14.25" customHeight="1"/>
    <row r="53" s="68" customFormat="1" ht="14.25" customHeight="1"/>
    <row r="54" s="68" customFormat="1" ht="14.25" customHeight="1"/>
    <row r="55" s="68" customFormat="1" ht="14.25" customHeight="1"/>
    <row r="56" s="68" customFormat="1" ht="14.25" customHeight="1"/>
    <row r="57" s="68" customFormat="1" ht="14.25" customHeight="1"/>
    <row r="58" s="68" customFormat="1" ht="14.25" customHeight="1"/>
    <row r="59" s="68" customFormat="1" ht="14.2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874015748031497" header="0.3937007874015748" footer="0.3937007874015748"/>
  <pageSetup horizontalDpi="300" verticalDpi="300" orientation="landscape" paperSize="9" r:id="rId1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N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157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115</v>
      </c>
      <c r="C4" s="22">
        <v>5747</v>
      </c>
      <c r="D4" s="22">
        <v>0</v>
      </c>
      <c r="E4" s="22">
        <v>0</v>
      </c>
      <c r="F4" s="26">
        <v>8</v>
      </c>
      <c r="G4" s="23">
        <v>22</v>
      </c>
    </row>
    <row r="5" spans="1:7" ht="16.5" customHeight="1" hidden="1">
      <c r="A5" s="9" t="s">
        <v>78</v>
      </c>
      <c r="B5" s="21">
        <v>115</v>
      </c>
      <c r="C5" s="22">
        <v>5747</v>
      </c>
      <c r="D5" s="22">
        <v>0</v>
      </c>
      <c r="E5" s="22">
        <v>0</v>
      </c>
      <c r="F5" s="26">
        <v>8</v>
      </c>
      <c r="G5" s="23">
        <v>26</v>
      </c>
    </row>
    <row r="6" spans="1:7" ht="16.5" customHeight="1" hidden="1">
      <c r="A6" s="9" t="s">
        <v>79</v>
      </c>
      <c r="B6" s="21">
        <v>115</v>
      </c>
      <c r="C6" s="22">
        <v>6379</v>
      </c>
      <c r="D6" s="22">
        <v>0</v>
      </c>
      <c r="E6" s="22">
        <v>0</v>
      </c>
      <c r="F6" s="26">
        <v>8</v>
      </c>
      <c r="G6" s="23">
        <v>26</v>
      </c>
    </row>
    <row r="7" spans="1:7" ht="16.5" customHeight="1" hidden="1">
      <c r="A7" s="9" t="s">
        <v>80</v>
      </c>
      <c r="B7" s="21">
        <v>115</v>
      </c>
      <c r="C7" s="22">
        <v>7281</v>
      </c>
      <c r="D7" s="22">
        <v>0</v>
      </c>
      <c r="E7" s="22">
        <v>0</v>
      </c>
      <c r="F7" s="26">
        <v>8</v>
      </c>
      <c r="G7" s="23">
        <v>27</v>
      </c>
    </row>
    <row r="8" spans="1:7" ht="16.5" customHeight="1" hidden="1">
      <c r="A8" s="9" t="s">
        <v>64</v>
      </c>
      <c r="B8" s="21">
        <v>115</v>
      </c>
      <c r="C8" s="22">
        <v>7281</v>
      </c>
      <c r="D8" s="22">
        <v>0</v>
      </c>
      <c r="E8" s="22">
        <v>0</v>
      </c>
      <c r="F8" s="26">
        <v>8</v>
      </c>
      <c r="G8" s="24">
        <v>32</v>
      </c>
    </row>
    <row r="9" spans="1:7" ht="16.5" customHeight="1" hidden="1">
      <c r="A9" s="9" t="s">
        <v>65</v>
      </c>
      <c r="B9" s="21">
        <v>130</v>
      </c>
      <c r="C9" s="22">
        <v>6757</v>
      </c>
      <c r="D9" s="22">
        <v>1680</v>
      </c>
      <c r="E9" s="22">
        <v>2112</v>
      </c>
      <c r="F9" s="26">
        <v>0</v>
      </c>
      <c r="G9" s="24">
        <v>7</v>
      </c>
    </row>
    <row r="10" spans="1:7" ht="16.5" customHeight="1" hidden="1">
      <c r="A10" s="9" t="s">
        <v>66</v>
      </c>
      <c r="B10" s="21">
        <v>130</v>
      </c>
      <c r="C10" s="22">
        <v>6757</v>
      </c>
      <c r="D10" s="22">
        <v>1680</v>
      </c>
      <c r="E10" s="22">
        <v>3508</v>
      </c>
      <c r="F10" s="26">
        <v>0</v>
      </c>
      <c r="G10" s="24">
        <v>10</v>
      </c>
    </row>
    <row r="11" spans="1:7" ht="16.5" customHeight="1" hidden="1">
      <c r="A11" s="25" t="s">
        <v>45</v>
      </c>
      <c r="B11" s="40">
        <v>130</v>
      </c>
      <c r="C11" s="24">
        <v>7157</v>
      </c>
      <c r="D11" s="24">
        <v>1680</v>
      </c>
      <c r="E11" s="24">
        <v>3508</v>
      </c>
      <c r="F11" s="23">
        <v>0</v>
      </c>
      <c r="G11" s="24">
        <v>15</v>
      </c>
    </row>
    <row r="12" spans="1:7" ht="16.5" customHeight="1" hidden="1">
      <c r="A12" s="25" t="s">
        <v>127</v>
      </c>
      <c r="B12" s="40">
        <v>130</v>
      </c>
      <c r="C12" s="24">
        <v>7157</v>
      </c>
      <c r="D12" s="24">
        <v>1680</v>
      </c>
      <c r="E12" s="24">
        <v>3508</v>
      </c>
      <c r="F12" s="23">
        <v>0</v>
      </c>
      <c r="G12" s="24">
        <v>17</v>
      </c>
    </row>
    <row r="13" spans="1:7" s="68" customFormat="1" ht="16.5" customHeight="1" hidden="1">
      <c r="A13" s="25" t="s">
        <v>128</v>
      </c>
      <c r="B13" s="127">
        <v>130</v>
      </c>
      <c r="C13" s="128">
        <v>7457</v>
      </c>
      <c r="D13" s="128">
        <v>1680</v>
      </c>
      <c r="E13" s="128">
        <v>3708</v>
      </c>
      <c r="F13" s="129">
        <v>0</v>
      </c>
      <c r="G13" s="128">
        <v>0</v>
      </c>
    </row>
    <row r="14" spans="1:7" s="68" customFormat="1" ht="16.5" customHeight="1" hidden="1">
      <c r="A14" s="25" t="s">
        <v>129</v>
      </c>
      <c r="B14" s="127">
        <v>130</v>
      </c>
      <c r="C14" s="128">
        <v>7932</v>
      </c>
      <c r="D14" s="128">
        <v>1680</v>
      </c>
      <c r="E14" s="128">
        <v>4685</v>
      </c>
      <c r="F14" s="129">
        <v>0</v>
      </c>
      <c r="G14" s="128">
        <v>20</v>
      </c>
    </row>
    <row r="15" spans="1:7" s="68" customFormat="1" ht="16.5" customHeight="1">
      <c r="A15" s="25" t="s">
        <v>130</v>
      </c>
      <c r="B15" s="127">
        <v>130</v>
      </c>
      <c r="C15" s="128">
        <v>7932</v>
      </c>
      <c r="D15" s="128">
        <v>1680</v>
      </c>
      <c r="E15" s="128">
        <v>5199</v>
      </c>
      <c r="F15" s="129">
        <v>0</v>
      </c>
      <c r="G15" s="128">
        <v>21</v>
      </c>
    </row>
    <row r="16" spans="1:7" s="68" customFormat="1" ht="16.5" customHeight="1">
      <c r="A16" s="25" t="s">
        <v>131</v>
      </c>
      <c r="B16" s="127">
        <v>130</v>
      </c>
      <c r="C16" s="128">
        <v>7932</v>
      </c>
      <c r="D16" s="128">
        <v>1680</v>
      </c>
      <c r="E16" s="128">
        <v>5199</v>
      </c>
      <c r="F16" s="129">
        <v>0</v>
      </c>
      <c r="G16" s="128">
        <v>21</v>
      </c>
    </row>
    <row r="17" spans="1:7" s="68" customFormat="1" ht="16.5" customHeight="1">
      <c r="A17" s="25" t="s">
        <v>134</v>
      </c>
      <c r="B17" s="127">
        <v>138.9</v>
      </c>
      <c r="C17" s="128">
        <v>7632</v>
      </c>
      <c r="D17" s="128">
        <v>1680</v>
      </c>
      <c r="E17" s="128">
        <v>5199</v>
      </c>
      <c r="F17" s="129">
        <v>0</v>
      </c>
      <c r="G17" s="128">
        <v>21</v>
      </c>
    </row>
    <row r="18" spans="1:7" s="68" customFormat="1" ht="16.5" customHeight="1">
      <c r="A18" s="25" t="s">
        <v>145</v>
      </c>
      <c r="B18" s="127">
        <v>121.9</v>
      </c>
      <c r="C18" s="128">
        <v>7883</v>
      </c>
      <c r="D18" s="128">
        <v>1680</v>
      </c>
      <c r="E18" s="128">
        <v>5199</v>
      </c>
      <c r="F18" s="129">
        <v>0</v>
      </c>
      <c r="G18" s="128">
        <v>21</v>
      </c>
    </row>
    <row r="19" spans="1:7" s="68" customFormat="1" ht="16.5" customHeight="1">
      <c r="A19" s="25" t="s">
        <v>173</v>
      </c>
      <c r="B19" s="140">
        <v>121.9</v>
      </c>
      <c r="C19" s="104">
        <f>SUM(C21)</f>
        <v>7943</v>
      </c>
      <c r="D19" s="104">
        <f>SUM(D21)</f>
        <v>1680</v>
      </c>
      <c r="E19" s="104">
        <f>SUM(E21)</f>
        <v>5509</v>
      </c>
      <c r="F19" s="104">
        <f>SUM(F21)</f>
        <v>0</v>
      </c>
      <c r="G19" s="104">
        <f>SUM(G21)</f>
        <v>21</v>
      </c>
    </row>
    <row r="20" spans="1:7" s="68" customFormat="1" ht="9" customHeight="1">
      <c r="A20" s="25"/>
      <c r="B20" s="131"/>
      <c r="C20" s="132"/>
      <c r="D20" s="132"/>
      <c r="E20" s="132"/>
      <c r="F20" s="133"/>
      <c r="G20" s="128"/>
    </row>
    <row r="21" spans="1:7" s="68" customFormat="1" ht="15" customHeight="1">
      <c r="A21" s="34" t="s">
        <v>54</v>
      </c>
      <c r="B21" s="134"/>
      <c r="C21" s="135">
        <v>7943</v>
      </c>
      <c r="D21" s="135">
        <v>1680</v>
      </c>
      <c r="E21" s="135">
        <v>5509</v>
      </c>
      <c r="F21" s="136">
        <v>0</v>
      </c>
      <c r="G21" s="137">
        <v>21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  <row r="26" ht="15" customHeight="1"/>
    <row r="27" ht="15" customHeight="1"/>
    <row r="28" ht="15" customHeight="1"/>
    <row r="29" ht="15" customHeight="1"/>
    <row r="30" spans="1:92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</row>
    <row r="32" spans="1:92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ht="15" customHeight="1"/>
    <row r="34" ht="15" customHeight="1"/>
    <row r="35" ht="1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162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429</v>
      </c>
      <c r="C4" s="22">
        <v>20396</v>
      </c>
      <c r="D4" s="22">
        <v>849</v>
      </c>
      <c r="E4" s="26">
        <v>2588</v>
      </c>
      <c r="F4" s="26">
        <v>2</v>
      </c>
      <c r="G4" s="23">
        <v>13</v>
      </c>
    </row>
    <row r="5" spans="1:7" ht="16.5" customHeight="1" hidden="1">
      <c r="A5" s="9" t="s">
        <v>78</v>
      </c>
      <c r="B5" s="21">
        <v>429</v>
      </c>
      <c r="C5" s="22">
        <v>23287</v>
      </c>
      <c r="D5" s="22">
        <v>849</v>
      </c>
      <c r="E5" s="26">
        <v>2850</v>
      </c>
      <c r="F5" s="26">
        <v>2</v>
      </c>
      <c r="G5" s="23">
        <v>16</v>
      </c>
    </row>
    <row r="6" spans="1:7" ht="16.5" customHeight="1" hidden="1">
      <c r="A6" s="9" t="s">
        <v>79</v>
      </c>
      <c r="B6" s="21">
        <v>429</v>
      </c>
      <c r="C6" s="22">
        <v>27048</v>
      </c>
      <c r="D6" s="22">
        <v>849</v>
      </c>
      <c r="E6" s="26">
        <v>3020</v>
      </c>
      <c r="F6" s="26">
        <v>2</v>
      </c>
      <c r="G6" s="23">
        <v>21</v>
      </c>
    </row>
    <row r="7" spans="1:7" ht="16.5" customHeight="1" hidden="1">
      <c r="A7" s="9" t="s">
        <v>80</v>
      </c>
      <c r="B7" s="21">
        <v>429</v>
      </c>
      <c r="C7" s="22">
        <v>29000</v>
      </c>
      <c r="D7" s="22">
        <v>849</v>
      </c>
      <c r="E7" s="26">
        <v>3326</v>
      </c>
      <c r="F7" s="26">
        <v>2</v>
      </c>
      <c r="G7" s="23">
        <v>21</v>
      </c>
    </row>
    <row r="8" spans="1:7" ht="16.5" customHeight="1" hidden="1">
      <c r="A8" s="9" t="s">
        <v>64</v>
      </c>
      <c r="B8" s="21">
        <v>429</v>
      </c>
      <c r="C8" s="22">
        <v>30751</v>
      </c>
      <c r="D8" s="22">
        <v>849</v>
      </c>
      <c r="E8" s="26">
        <v>3775</v>
      </c>
      <c r="F8" s="26">
        <v>2</v>
      </c>
      <c r="G8" s="24">
        <v>28</v>
      </c>
    </row>
    <row r="9" spans="1:7" ht="16.5" customHeight="1" hidden="1">
      <c r="A9" s="9" t="s">
        <v>65</v>
      </c>
      <c r="B9" s="21">
        <v>326</v>
      </c>
      <c r="C9" s="22">
        <v>38864</v>
      </c>
      <c r="D9" s="22">
        <v>0</v>
      </c>
      <c r="E9" s="26">
        <v>1800</v>
      </c>
      <c r="F9" s="26">
        <v>0</v>
      </c>
      <c r="G9" s="24">
        <v>22</v>
      </c>
    </row>
    <row r="10" spans="1:7" ht="16.5" customHeight="1" hidden="1">
      <c r="A10" s="9" t="s">
        <v>66</v>
      </c>
      <c r="B10" s="21">
        <v>326</v>
      </c>
      <c r="C10" s="22">
        <v>42092</v>
      </c>
      <c r="D10" s="22">
        <v>0</v>
      </c>
      <c r="E10" s="26">
        <v>2257</v>
      </c>
      <c r="F10" s="26">
        <v>0</v>
      </c>
      <c r="G10" s="24">
        <v>22</v>
      </c>
    </row>
    <row r="11" spans="1:7" ht="16.5" customHeight="1" hidden="1">
      <c r="A11" s="25" t="s">
        <v>45</v>
      </c>
      <c r="B11" s="40">
        <v>326</v>
      </c>
      <c r="C11" s="24">
        <v>44567</v>
      </c>
      <c r="D11" s="24">
        <v>0</v>
      </c>
      <c r="E11" s="23">
        <v>2257</v>
      </c>
      <c r="F11" s="23">
        <v>0</v>
      </c>
      <c r="G11" s="24">
        <v>0</v>
      </c>
    </row>
    <row r="12" spans="1:7" ht="16.5" customHeight="1" hidden="1">
      <c r="A12" s="25" t="s">
        <v>127</v>
      </c>
      <c r="B12" s="40">
        <v>326</v>
      </c>
      <c r="C12" s="24">
        <v>46312</v>
      </c>
      <c r="D12" s="24">
        <v>0</v>
      </c>
      <c r="E12" s="23">
        <v>2257</v>
      </c>
      <c r="F12" s="23">
        <v>0</v>
      </c>
      <c r="G12" s="24">
        <v>0</v>
      </c>
    </row>
    <row r="13" spans="1:7" s="68" customFormat="1" ht="15" customHeight="1" hidden="1">
      <c r="A13" s="25" t="s">
        <v>128</v>
      </c>
      <c r="B13" s="127">
        <v>326</v>
      </c>
      <c r="C13" s="128">
        <v>48562</v>
      </c>
      <c r="D13" s="128">
        <v>0</v>
      </c>
      <c r="E13" s="129">
        <v>2257</v>
      </c>
      <c r="F13" s="129">
        <v>0</v>
      </c>
      <c r="G13" s="128">
        <v>0</v>
      </c>
    </row>
    <row r="14" spans="1:7" s="68" customFormat="1" ht="15" customHeight="1" hidden="1">
      <c r="A14" s="25" t="s">
        <v>129</v>
      </c>
      <c r="B14" s="127">
        <v>326</v>
      </c>
      <c r="C14" s="128">
        <v>49427</v>
      </c>
      <c r="D14" s="128">
        <v>0</v>
      </c>
      <c r="E14" s="129">
        <v>2257</v>
      </c>
      <c r="F14" s="129">
        <v>0</v>
      </c>
      <c r="G14" s="128">
        <v>0</v>
      </c>
    </row>
    <row r="15" spans="1:7" s="68" customFormat="1" ht="15" customHeight="1">
      <c r="A15" s="25" t="s">
        <v>130</v>
      </c>
      <c r="B15" s="127">
        <v>326</v>
      </c>
      <c r="C15" s="128">
        <v>49427</v>
      </c>
      <c r="D15" s="128">
        <v>0</v>
      </c>
      <c r="E15" s="129">
        <v>2382</v>
      </c>
      <c r="F15" s="129">
        <v>0</v>
      </c>
      <c r="G15" s="128">
        <v>0</v>
      </c>
    </row>
    <row r="16" spans="1:7" s="68" customFormat="1" ht="15" customHeight="1">
      <c r="A16" s="25" t="s">
        <v>131</v>
      </c>
      <c r="B16" s="127">
        <v>326</v>
      </c>
      <c r="C16" s="128">
        <v>49444</v>
      </c>
      <c r="D16" s="128">
        <v>0</v>
      </c>
      <c r="E16" s="129">
        <v>2657</v>
      </c>
      <c r="F16" s="129">
        <v>0</v>
      </c>
      <c r="G16" s="128">
        <v>1</v>
      </c>
    </row>
    <row r="17" spans="1:7" s="68" customFormat="1" ht="15" customHeight="1">
      <c r="A17" s="25" t="s">
        <v>134</v>
      </c>
      <c r="B17" s="127">
        <v>326</v>
      </c>
      <c r="C17" s="128">
        <v>58581</v>
      </c>
      <c r="D17" s="128">
        <v>0</v>
      </c>
      <c r="E17" s="129">
        <v>2257</v>
      </c>
      <c r="F17" s="129">
        <v>0</v>
      </c>
      <c r="G17" s="128">
        <v>1</v>
      </c>
    </row>
    <row r="18" spans="1:7" s="68" customFormat="1" ht="15" customHeight="1">
      <c r="A18" s="25" t="s">
        <v>145</v>
      </c>
      <c r="B18" s="127">
        <v>326</v>
      </c>
      <c r="C18" s="128">
        <v>58581</v>
      </c>
      <c r="D18" s="128">
        <v>0</v>
      </c>
      <c r="E18" s="129">
        <v>2257</v>
      </c>
      <c r="F18" s="129">
        <v>0</v>
      </c>
      <c r="G18" s="128">
        <v>1</v>
      </c>
    </row>
    <row r="19" spans="1:7" s="68" customFormat="1" ht="15" customHeight="1">
      <c r="A19" s="25" t="s">
        <v>173</v>
      </c>
      <c r="B19" s="140">
        <v>326</v>
      </c>
      <c r="C19" s="104">
        <f>SUM(C21:C22)</f>
        <v>58581</v>
      </c>
      <c r="D19" s="104">
        <f>SUM(D21:D22)</f>
        <v>0</v>
      </c>
      <c r="E19" s="104">
        <f>SUM(E21:E22)</f>
        <v>2257</v>
      </c>
      <c r="F19" s="104">
        <f>SUM(F21:F22)</f>
        <v>0</v>
      </c>
      <c r="G19" s="104">
        <f>SUM(G21:G22)</f>
        <v>1</v>
      </c>
    </row>
    <row r="20" spans="1:7" s="68" customFormat="1" ht="9" customHeight="1">
      <c r="A20" s="89"/>
      <c r="B20" s="87"/>
      <c r="C20" s="87"/>
      <c r="D20" s="86"/>
      <c r="E20" s="87"/>
      <c r="F20" s="87"/>
      <c r="G20" s="86"/>
    </row>
    <row r="21" spans="1:7" s="68" customFormat="1" ht="15" customHeight="1">
      <c r="A21" s="5" t="s">
        <v>55</v>
      </c>
      <c r="B21" s="103"/>
      <c r="C21" s="132">
        <v>31081</v>
      </c>
      <c r="D21" s="132">
        <v>0</v>
      </c>
      <c r="E21" s="132">
        <v>0</v>
      </c>
      <c r="F21" s="132">
        <v>0</v>
      </c>
      <c r="G21" s="128">
        <v>0</v>
      </c>
    </row>
    <row r="22" spans="1:7" s="68" customFormat="1" ht="15" customHeight="1">
      <c r="A22" s="34" t="s">
        <v>52</v>
      </c>
      <c r="B22" s="134"/>
      <c r="C22" s="135">
        <v>27500</v>
      </c>
      <c r="D22" s="135">
        <v>0</v>
      </c>
      <c r="E22" s="135">
        <v>2257</v>
      </c>
      <c r="F22" s="135">
        <v>0</v>
      </c>
      <c r="G22" s="137">
        <v>1</v>
      </c>
    </row>
    <row r="23" spans="1:7" s="68" customFormat="1" ht="15" customHeight="1">
      <c r="A23" s="96" t="s">
        <v>178</v>
      </c>
      <c r="B23" s="124"/>
      <c r="C23" s="124"/>
      <c r="D23" s="124"/>
      <c r="E23" s="125"/>
      <c r="F23" s="125"/>
      <c r="G23" s="125"/>
    </row>
    <row r="24" spans="1:7" s="68" customFormat="1" ht="15" customHeight="1">
      <c r="A24" s="146" t="s">
        <v>144</v>
      </c>
      <c r="B24" s="147"/>
      <c r="C24" s="147"/>
      <c r="D24" s="147"/>
      <c r="E24" s="147"/>
      <c r="F24" s="147"/>
      <c r="G24" s="147"/>
    </row>
    <row r="25" spans="1:7" s="68" customFormat="1" ht="15" customHeight="1">
      <c r="A25" s="146" t="s">
        <v>166</v>
      </c>
      <c r="B25" s="147"/>
      <c r="C25" s="147"/>
      <c r="D25" s="147"/>
      <c r="E25" s="147"/>
      <c r="F25" s="147"/>
      <c r="G25" s="147"/>
    </row>
    <row r="26" spans="1:7" ht="15" customHeight="1">
      <c r="A26" s="146"/>
      <c r="B26" s="147"/>
      <c r="C26" s="147"/>
      <c r="D26" s="147"/>
      <c r="E26" s="147"/>
      <c r="F26" s="147"/>
      <c r="G26" s="147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1.25" customHeight="1"/>
  </sheetData>
  <mergeCells count="3">
    <mergeCell ref="A24:G24"/>
    <mergeCell ref="A25:G25"/>
    <mergeCell ref="A26:G26"/>
  </mergeCells>
  <printOptions horizontalCentered="1"/>
  <pageMargins left="0.7874015748031497" right="0.7874015748031497" top="0.5905511811023623" bottom="0.7874015748031497" header="0.3937007874015748" footer="0.3937007874015748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2.5" customHeight="1">
      <c r="A1" s="13" t="s">
        <v>175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22.5</v>
      </c>
      <c r="C4" s="22">
        <v>0</v>
      </c>
      <c r="D4" s="22">
        <v>0</v>
      </c>
      <c r="E4" s="22">
        <v>0</v>
      </c>
      <c r="F4" s="22">
        <v>0</v>
      </c>
      <c r="G4" s="24">
        <v>0</v>
      </c>
    </row>
    <row r="5" spans="1:7" ht="16.5" customHeight="1" hidden="1">
      <c r="A5" s="9" t="s">
        <v>78</v>
      </c>
      <c r="B5" s="21">
        <v>22.5</v>
      </c>
      <c r="C5" s="22">
        <v>0</v>
      </c>
      <c r="D5" s="22">
        <v>0</v>
      </c>
      <c r="E5" s="22">
        <v>0</v>
      </c>
      <c r="F5" s="22">
        <v>0</v>
      </c>
      <c r="G5" s="24">
        <v>0</v>
      </c>
    </row>
    <row r="6" spans="1:7" ht="16.5" customHeight="1" hidden="1">
      <c r="A6" s="9" t="s">
        <v>79</v>
      </c>
      <c r="B6" s="21">
        <v>22.5</v>
      </c>
      <c r="C6" s="22">
        <v>0</v>
      </c>
      <c r="D6" s="22">
        <v>0</v>
      </c>
      <c r="E6" s="22">
        <v>0</v>
      </c>
      <c r="F6" s="22">
        <v>0</v>
      </c>
      <c r="G6" s="24">
        <v>0</v>
      </c>
    </row>
    <row r="7" spans="1:7" ht="16.5" customHeight="1" hidden="1">
      <c r="A7" s="9" t="s">
        <v>80</v>
      </c>
      <c r="B7" s="21">
        <v>22.5</v>
      </c>
      <c r="C7" s="22">
        <v>0</v>
      </c>
      <c r="D7" s="22">
        <v>0</v>
      </c>
      <c r="E7" s="22">
        <v>0</v>
      </c>
      <c r="F7" s="22">
        <v>0</v>
      </c>
      <c r="G7" s="24">
        <v>0</v>
      </c>
    </row>
    <row r="8" spans="1:7" ht="16.5" customHeight="1" hidden="1">
      <c r="A8" s="9" t="s">
        <v>64</v>
      </c>
      <c r="B8" s="21">
        <v>22.5</v>
      </c>
      <c r="C8" s="22">
        <v>0</v>
      </c>
      <c r="D8" s="22">
        <v>0</v>
      </c>
      <c r="E8" s="22">
        <v>0</v>
      </c>
      <c r="F8" s="22">
        <v>0</v>
      </c>
      <c r="G8" s="24">
        <v>0</v>
      </c>
    </row>
    <row r="9" spans="1:7" ht="16.5" customHeight="1" hidden="1">
      <c r="A9" s="9" t="s">
        <v>65</v>
      </c>
      <c r="B9" s="21">
        <v>22.5</v>
      </c>
      <c r="C9" s="22">
        <v>0</v>
      </c>
      <c r="D9" s="22">
        <v>0</v>
      </c>
      <c r="E9" s="22">
        <v>0</v>
      </c>
      <c r="F9" s="22">
        <v>0</v>
      </c>
      <c r="G9" s="24">
        <v>0</v>
      </c>
    </row>
    <row r="10" spans="1:7" ht="16.5" customHeight="1" hidden="1">
      <c r="A10" s="9" t="s">
        <v>66</v>
      </c>
      <c r="B10" s="21">
        <v>22.5</v>
      </c>
      <c r="C10" s="22">
        <v>0</v>
      </c>
      <c r="D10" s="22">
        <v>0</v>
      </c>
      <c r="E10" s="22">
        <v>0</v>
      </c>
      <c r="F10" s="22">
        <v>0</v>
      </c>
      <c r="G10" s="24">
        <v>0</v>
      </c>
    </row>
    <row r="11" spans="1:7" ht="16.5" customHeight="1" hidden="1">
      <c r="A11" s="25" t="s">
        <v>45</v>
      </c>
      <c r="B11" s="40">
        <v>22.5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6.5" customHeight="1" hidden="1">
      <c r="A12" s="25" t="s">
        <v>127</v>
      </c>
      <c r="B12" s="40">
        <v>22.5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s="68" customFormat="1" ht="15" customHeight="1" hidden="1">
      <c r="A13" s="25" t="s">
        <v>128</v>
      </c>
      <c r="B13" s="127">
        <v>22.5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</row>
    <row r="14" spans="1:7" s="68" customFormat="1" ht="15" customHeight="1" hidden="1">
      <c r="A14" s="25" t="s">
        <v>129</v>
      </c>
      <c r="B14" s="127">
        <v>22.5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</row>
    <row r="15" spans="1:7" s="68" customFormat="1" ht="15" customHeight="1">
      <c r="A15" s="25" t="s">
        <v>130</v>
      </c>
      <c r="B15" s="127">
        <v>22.5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</row>
    <row r="16" spans="1:7" s="68" customFormat="1" ht="15" customHeight="1">
      <c r="A16" s="25" t="s">
        <v>131</v>
      </c>
      <c r="B16" s="127">
        <v>22.5</v>
      </c>
      <c r="C16" s="128">
        <v>0</v>
      </c>
      <c r="D16" s="128">
        <v>0</v>
      </c>
      <c r="E16" s="128">
        <v>120</v>
      </c>
      <c r="F16" s="128">
        <v>0</v>
      </c>
      <c r="G16" s="128">
        <v>0</v>
      </c>
    </row>
    <row r="17" spans="1:7" s="68" customFormat="1" ht="15" customHeight="1">
      <c r="A17" s="25" t="s">
        <v>134</v>
      </c>
      <c r="B17" s="127">
        <v>44.2</v>
      </c>
      <c r="C17" s="128">
        <v>0</v>
      </c>
      <c r="D17" s="128">
        <v>0</v>
      </c>
      <c r="E17" s="128">
        <v>120</v>
      </c>
      <c r="F17" s="128">
        <v>0</v>
      </c>
      <c r="G17" s="128">
        <v>0</v>
      </c>
    </row>
    <row r="18" spans="1:7" s="68" customFormat="1" ht="15" customHeight="1">
      <c r="A18" s="25" t="s">
        <v>145</v>
      </c>
      <c r="B18" s="127">
        <v>30.3</v>
      </c>
      <c r="C18" s="128">
        <v>0</v>
      </c>
      <c r="D18" s="128">
        <v>0</v>
      </c>
      <c r="E18" s="128">
        <v>120</v>
      </c>
      <c r="F18" s="128">
        <v>0</v>
      </c>
      <c r="G18" s="128">
        <v>0</v>
      </c>
    </row>
    <row r="19" spans="1:7" s="68" customFormat="1" ht="15" customHeight="1">
      <c r="A19" s="25" t="s">
        <v>173</v>
      </c>
      <c r="B19" s="140">
        <v>30.3</v>
      </c>
      <c r="C19" s="104">
        <f>SUM(C21)</f>
        <v>0</v>
      </c>
      <c r="D19" s="104">
        <f>SUM(D21)</f>
        <v>0</v>
      </c>
      <c r="E19" s="104">
        <f>SUM(E21)</f>
        <v>120</v>
      </c>
      <c r="F19" s="104">
        <f>SUM(F21)</f>
        <v>0</v>
      </c>
      <c r="G19" s="104">
        <f>SUM(G21)</f>
        <v>0</v>
      </c>
    </row>
    <row r="20" spans="1:7" s="68" customFormat="1" ht="9" customHeight="1">
      <c r="A20" s="9"/>
      <c r="B20" s="131"/>
      <c r="C20" s="132"/>
      <c r="D20" s="132"/>
      <c r="E20" s="132"/>
      <c r="F20" s="132"/>
      <c r="G20" s="128"/>
    </row>
    <row r="21" spans="1:7" s="68" customFormat="1" ht="15" customHeight="1">
      <c r="A21" s="34" t="s">
        <v>132</v>
      </c>
      <c r="B21" s="134"/>
      <c r="C21" s="135">
        <v>0</v>
      </c>
      <c r="D21" s="135">
        <v>0</v>
      </c>
      <c r="E21" s="135">
        <v>120</v>
      </c>
      <c r="F21" s="135">
        <v>0</v>
      </c>
      <c r="G21" s="137">
        <v>0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133858267716536" bottom="0.984251968503937" header="0.3937007874015748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158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4.25" customHeight="1" hidden="1">
      <c r="A4" s="9" t="s">
        <v>77</v>
      </c>
      <c r="B4" s="21">
        <v>13</v>
      </c>
      <c r="C4" s="22">
        <v>4547</v>
      </c>
      <c r="D4" s="22">
        <v>0</v>
      </c>
      <c r="E4" s="26">
        <v>0</v>
      </c>
      <c r="F4" s="26">
        <v>0</v>
      </c>
      <c r="G4" s="23">
        <v>0</v>
      </c>
    </row>
    <row r="5" spans="1:7" ht="14.25" customHeight="1" hidden="1">
      <c r="A5" s="9" t="s">
        <v>78</v>
      </c>
      <c r="B5" s="21">
        <v>13</v>
      </c>
      <c r="C5" s="22">
        <v>4547</v>
      </c>
      <c r="D5" s="22">
        <v>0</v>
      </c>
      <c r="E5" s="26">
        <v>0</v>
      </c>
      <c r="F5" s="26">
        <v>0</v>
      </c>
      <c r="G5" s="23">
        <v>0</v>
      </c>
    </row>
    <row r="6" spans="1:7" ht="14.25" customHeight="1" hidden="1">
      <c r="A6" s="9" t="s">
        <v>79</v>
      </c>
      <c r="B6" s="21">
        <v>13</v>
      </c>
      <c r="C6" s="22">
        <v>5972</v>
      </c>
      <c r="D6" s="22">
        <v>0</v>
      </c>
      <c r="E6" s="26">
        <v>0</v>
      </c>
      <c r="F6" s="26">
        <v>0</v>
      </c>
      <c r="G6" s="23">
        <v>0</v>
      </c>
    </row>
    <row r="7" spans="1:7" ht="15" customHeight="1" hidden="1">
      <c r="A7" s="9" t="s">
        <v>80</v>
      </c>
      <c r="B7" s="21">
        <v>13</v>
      </c>
      <c r="C7" s="22">
        <v>5972</v>
      </c>
      <c r="D7" s="22">
        <v>0</v>
      </c>
      <c r="E7" s="26">
        <v>0</v>
      </c>
      <c r="F7" s="26">
        <v>0</v>
      </c>
      <c r="G7" s="23">
        <v>0</v>
      </c>
    </row>
    <row r="8" spans="1:7" ht="15" customHeight="1" hidden="1">
      <c r="A8" s="9" t="s">
        <v>64</v>
      </c>
      <c r="B8" s="21">
        <v>13</v>
      </c>
      <c r="C8" s="22">
        <v>5972</v>
      </c>
      <c r="D8" s="22">
        <v>0</v>
      </c>
      <c r="E8" s="26">
        <v>0</v>
      </c>
      <c r="F8" s="26">
        <v>0</v>
      </c>
      <c r="G8" s="23">
        <v>0</v>
      </c>
    </row>
    <row r="9" spans="1:7" ht="15" customHeight="1" hidden="1">
      <c r="A9" s="9" t="s">
        <v>65</v>
      </c>
      <c r="B9" s="21">
        <v>14.5</v>
      </c>
      <c r="C9" s="22">
        <v>7438</v>
      </c>
      <c r="D9" s="22">
        <v>0</v>
      </c>
      <c r="E9" s="26">
        <v>0</v>
      </c>
      <c r="F9" s="26">
        <v>2</v>
      </c>
      <c r="G9" s="23">
        <v>16</v>
      </c>
    </row>
    <row r="10" spans="1:7" ht="15" customHeight="1" hidden="1">
      <c r="A10" s="9" t="s">
        <v>66</v>
      </c>
      <c r="B10" s="21">
        <v>14.5</v>
      </c>
      <c r="C10" s="22">
        <v>7713</v>
      </c>
      <c r="D10" s="22">
        <v>0</v>
      </c>
      <c r="E10" s="26">
        <v>0</v>
      </c>
      <c r="F10" s="26">
        <v>2</v>
      </c>
      <c r="G10" s="23">
        <v>16</v>
      </c>
    </row>
    <row r="11" spans="1:7" ht="15" customHeight="1" hidden="1">
      <c r="A11" s="25" t="s">
        <v>45</v>
      </c>
      <c r="B11" s="40">
        <v>15</v>
      </c>
      <c r="C11" s="24">
        <v>8184</v>
      </c>
      <c r="D11" s="24">
        <v>0</v>
      </c>
      <c r="E11" s="23">
        <v>0</v>
      </c>
      <c r="F11" s="23">
        <v>7</v>
      </c>
      <c r="G11" s="23">
        <v>0</v>
      </c>
    </row>
    <row r="12" spans="1:7" ht="15" customHeight="1" hidden="1">
      <c r="A12" s="25" t="s">
        <v>127</v>
      </c>
      <c r="B12" s="40">
        <v>15</v>
      </c>
      <c r="C12" s="24">
        <v>8184</v>
      </c>
      <c r="D12" s="24">
        <v>0</v>
      </c>
      <c r="E12" s="23">
        <v>0</v>
      </c>
      <c r="F12" s="23">
        <v>7</v>
      </c>
      <c r="G12" s="23">
        <v>0</v>
      </c>
    </row>
    <row r="13" spans="1:7" s="68" customFormat="1" ht="15" customHeight="1" hidden="1">
      <c r="A13" s="25" t="s">
        <v>128</v>
      </c>
      <c r="B13" s="127">
        <v>15</v>
      </c>
      <c r="C13" s="128">
        <v>8184</v>
      </c>
      <c r="D13" s="128">
        <v>0</v>
      </c>
      <c r="E13" s="129">
        <v>0</v>
      </c>
      <c r="F13" s="129">
        <v>7</v>
      </c>
      <c r="G13" s="129">
        <v>0</v>
      </c>
    </row>
    <row r="14" spans="1:7" s="68" customFormat="1" ht="15" customHeight="1" hidden="1">
      <c r="A14" s="25" t="s">
        <v>129</v>
      </c>
      <c r="B14" s="127">
        <v>15</v>
      </c>
      <c r="C14" s="128">
        <v>8184</v>
      </c>
      <c r="D14" s="128">
        <v>0</v>
      </c>
      <c r="E14" s="129">
        <v>0</v>
      </c>
      <c r="F14" s="129">
        <v>7</v>
      </c>
      <c r="G14" s="129">
        <v>0</v>
      </c>
    </row>
    <row r="15" spans="1:7" s="68" customFormat="1" ht="15" customHeight="1">
      <c r="A15" s="25" t="s">
        <v>130</v>
      </c>
      <c r="B15" s="127">
        <v>15</v>
      </c>
      <c r="C15" s="128">
        <v>8184</v>
      </c>
      <c r="D15" s="128">
        <v>0</v>
      </c>
      <c r="E15" s="129">
        <v>0</v>
      </c>
      <c r="F15" s="129">
        <v>7</v>
      </c>
      <c r="G15" s="129">
        <v>0</v>
      </c>
    </row>
    <row r="16" spans="1:7" s="68" customFormat="1" ht="15" customHeight="1">
      <c r="A16" s="25" t="s">
        <v>131</v>
      </c>
      <c r="B16" s="127">
        <v>15</v>
      </c>
      <c r="C16" s="128">
        <v>8184</v>
      </c>
      <c r="D16" s="128">
        <v>0</v>
      </c>
      <c r="E16" s="129">
        <v>0</v>
      </c>
      <c r="F16" s="129">
        <v>7</v>
      </c>
      <c r="G16" s="129">
        <v>0</v>
      </c>
    </row>
    <row r="17" spans="1:7" s="68" customFormat="1" ht="15" customHeight="1">
      <c r="A17" s="25" t="s">
        <v>134</v>
      </c>
      <c r="B17" s="127">
        <v>23</v>
      </c>
      <c r="C17" s="128">
        <v>8584</v>
      </c>
      <c r="D17" s="128">
        <v>0</v>
      </c>
      <c r="E17" s="129">
        <v>0</v>
      </c>
      <c r="F17" s="129">
        <v>7</v>
      </c>
      <c r="G17" s="129">
        <v>0</v>
      </c>
    </row>
    <row r="18" spans="1:7" s="68" customFormat="1" ht="15" customHeight="1">
      <c r="A18" s="25" t="s">
        <v>145</v>
      </c>
      <c r="B18" s="127">
        <v>20.7</v>
      </c>
      <c r="C18" s="128">
        <v>8584</v>
      </c>
      <c r="D18" s="128">
        <v>0</v>
      </c>
      <c r="E18" s="129">
        <v>0</v>
      </c>
      <c r="F18" s="129">
        <v>7</v>
      </c>
      <c r="G18" s="129">
        <v>0</v>
      </c>
    </row>
    <row r="19" spans="1:7" s="68" customFormat="1" ht="15" customHeight="1">
      <c r="A19" s="25" t="s">
        <v>173</v>
      </c>
      <c r="B19" s="140">
        <v>20.7</v>
      </c>
      <c r="C19" s="104">
        <f>SUM(C21)</f>
        <v>8584</v>
      </c>
      <c r="D19" s="104">
        <f>SUM(D21)</f>
        <v>0</v>
      </c>
      <c r="E19" s="104">
        <f>SUM(E21)</f>
        <v>0</v>
      </c>
      <c r="F19" s="104">
        <f>SUM(F21)</f>
        <v>7</v>
      </c>
      <c r="G19" s="104">
        <f>SUM(G21)</f>
        <v>0</v>
      </c>
    </row>
    <row r="20" spans="1:7" s="68" customFormat="1" ht="15" customHeight="1">
      <c r="A20" s="89"/>
      <c r="B20" s="87"/>
      <c r="C20" s="87"/>
      <c r="D20" s="86"/>
      <c r="E20" s="87"/>
      <c r="F20" s="87"/>
      <c r="G20" s="86"/>
    </row>
    <row r="21" spans="1:7" s="68" customFormat="1" ht="15" customHeight="1">
      <c r="A21" s="34" t="s">
        <v>47</v>
      </c>
      <c r="B21" s="134"/>
      <c r="C21" s="135">
        <v>8584</v>
      </c>
      <c r="D21" s="135">
        <v>0</v>
      </c>
      <c r="E21" s="136">
        <v>0</v>
      </c>
      <c r="F21" s="136">
        <v>7</v>
      </c>
      <c r="G21" s="139">
        <v>0</v>
      </c>
    </row>
    <row r="22" spans="1:8" s="68" customFormat="1" ht="15" customHeight="1">
      <c r="A22" s="96" t="s">
        <v>178</v>
      </c>
      <c r="B22" s="124"/>
      <c r="C22" s="124"/>
      <c r="D22" s="124"/>
      <c r="E22" s="125"/>
      <c r="F22" s="125"/>
      <c r="G22" s="125"/>
      <c r="H22" s="89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133858267716536" bottom="0.7874015748031497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s="10" customFormat="1" ht="57.75" customHeight="1">
      <c r="A1" s="13" t="s">
        <v>147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5" customHeight="1" hidden="1">
      <c r="A4" s="9" t="s">
        <v>77</v>
      </c>
      <c r="B4" s="21">
        <v>121.5</v>
      </c>
      <c r="C4" s="22">
        <v>6149</v>
      </c>
      <c r="D4" s="22">
        <v>661</v>
      </c>
      <c r="E4" s="26">
        <v>190</v>
      </c>
      <c r="F4" s="26">
        <v>4</v>
      </c>
      <c r="G4" s="23">
        <v>0</v>
      </c>
    </row>
    <row r="5" spans="1:7" ht="15" customHeight="1" hidden="1">
      <c r="A5" s="9" t="s">
        <v>78</v>
      </c>
      <c r="B5" s="21">
        <v>121.5</v>
      </c>
      <c r="C5" s="22">
        <v>6149</v>
      </c>
      <c r="D5" s="22">
        <v>661</v>
      </c>
      <c r="E5" s="26">
        <v>190</v>
      </c>
      <c r="F5" s="26">
        <v>4</v>
      </c>
      <c r="G5" s="23">
        <v>0</v>
      </c>
    </row>
    <row r="6" spans="1:7" ht="15" customHeight="1" hidden="1">
      <c r="A6" s="9" t="s">
        <v>79</v>
      </c>
      <c r="B6" s="21">
        <v>121.5</v>
      </c>
      <c r="C6" s="22">
        <v>6664</v>
      </c>
      <c r="D6" s="22">
        <v>661</v>
      </c>
      <c r="E6" s="26">
        <v>190</v>
      </c>
      <c r="F6" s="26">
        <v>4</v>
      </c>
      <c r="G6" s="23">
        <v>4</v>
      </c>
    </row>
    <row r="7" spans="1:7" ht="15" customHeight="1" hidden="1">
      <c r="A7" s="9" t="s">
        <v>80</v>
      </c>
      <c r="B7" s="21">
        <v>121.5</v>
      </c>
      <c r="C7" s="22">
        <v>6971</v>
      </c>
      <c r="D7" s="22">
        <v>661</v>
      </c>
      <c r="E7" s="26">
        <v>190</v>
      </c>
      <c r="F7" s="26">
        <v>4</v>
      </c>
      <c r="G7" s="23">
        <v>4</v>
      </c>
    </row>
    <row r="8" spans="1:7" ht="15" customHeight="1" hidden="1">
      <c r="A8" s="9" t="s">
        <v>64</v>
      </c>
      <c r="B8" s="21">
        <v>121.5</v>
      </c>
      <c r="C8" s="22">
        <v>7214</v>
      </c>
      <c r="D8" s="22">
        <v>661</v>
      </c>
      <c r="E8" s="26">
        <v>190</v>
      </c>
      <c r="F8" s="26">
        <v>4</v>
      </c>
      <c r="G8" s="24">
        <v>4</v>
      </c>
    </row>
    <row r="9" spans="1:7" ht="13.5" customHeight="1" hidden="1">
      <c r="A9" s="9" t="s">
        <v>65</v>
      </c>
      <c r="B9" s="21">
        <v>120</v>
      </c>
      <c r="C9" s="22">
        <v>9306</v>
      </c>
      <c r="D9" s="22">
        <v>600</v>
      </c>
      <c r="E9" s="26">
        <v>0</v>
      </c>
      <c r="F9" s="26">
        <v>2</v>
      </c>
      <c r="G9" s="24">
        <v>14</v>
      </c>
    </row>
    <row r="10" spans="1:7" ht="13.5" customHeight="1" hidden="1">
      <c r="A10" s="9" t="s">
        <v>66</v>
      </c>
      <c r="B10" s="21">
        <v>120</v>
      </c>
      <c r="C10" s="22">
        <v>9306</v>
      </c>
      <c r="D10" s="22">
        <v>600</v>
      </c>
      <c r="E10" s="26">
        <v>0</v>
      </c>
      <c r="F10" s="26">
        <v>2</v>
      </c>
      <c r="G10" s="24">
        <v>14</v>
      </c>
    </row>
    <row r="11" spans="1:7" ht="13.5" customHeight="1" hidden="1">
      <c r="A11" s="25" t="s">
        <v>45</v>
      </c>
      <c r="B11" s="40">
        <v>106</v>
      </c>
      <c r="C11" s="26">
        <v>3875</v>
      </c>
      <c r="D11" s="26">
        <v>400</v>
      </c>
      <c r="E11" s="26">
        <v>1204</v>
      </c>
      <c r="F11" s="26">
        <v>0</v>
      </c>
      <c r="G11" s="23">
        <v>2</v>
      </c>
    </row>
    <row r="12" spans="1:7" ht="13.5" customHeight="1" hidden="1">
      <c r="A12" s="25" t="s">
        <v>127</v>
      </c>
      <c r="B12" s="40">
        <v>106</v>
      </c>
      <c r="C12" s="26">
        <v>3875</v>
      </c>
      <c r="D12" s="26">
        <v>400</v>
      </c>
      <c r="E12" s="26">
        <v>1799</v>
      </c>
      <c r="F12" s="26">
        <v>0</v>
      </c>
      <c r="G12" s="23">
        <v>2</v>
      </c>
    </row>
    <row r="13" spans="1:7" s="68" customFormat="1" ht="15" customHeight="1" hidden="1">
      <c r="A13" s="25" t="s">
        <v>128</v>
      </c>
      <c r="B13" s="127">
        <v>106</v>
      </c>
      <c r="C13" s="133">
        <v>3875</v>
      </c>
      <c r="D13" s="133">
        <v>400</v>
      </c>
      <c r="E13" s="133">
        <v>1799</v>
      </c>
      <c r="F13" s="133">
        <v>0</v>
      </c>
      <c r="G13" s="129">
        <v>2</v>
      </c>
    </row>
    <row r="14" spans="1:7" s="68" customFormat="1" ht="15" customHeight="1" hidden="1">
      <c r="A14" s="25" t="s">
        <v>129</v>
      </c>
      <c r="B14" s="127">
        <v>106</v>
      </c>
      <c r="C14" s="133">
        <v>3942</v>
      </c>
      <c r="D14" s="133">
        <v>400</v>
      </c>
      <c r="E14" s="133">
        <v>1799</v>
      </c>
      <c r="F14" s="133">
        <v>0</v>
      </c>
      <c r="G14" s="129">
        <v>2</v>
      </c>
    </row>
    <row r="15" spans="1:7" s="68" customFormat="1" ht="15" customHeight="1">
      <c r="A15" s="25" t="s">
        <v>130</v>
      </c>
      <c r="B15" s="127">
        <v>106</v>
      </c>
      <c r="C15" s="133">
        <v>3942</v>
      </c>
      <c r="D15" s="133">
        <v>400</v>
      </c>
      <c r="E15" s="133">
        <v>1799</v>
      </c>
      <c r="F15" s="133">
        <v>0</v>
      </c>
      <c r="G15" s="129">
        <v>2</v>
      </c>
    </row>
    <row r="16" spans="1:7" s="68" customFormat="1" ht="15" customHeight="1">
      <c r="A16" s="25" t="s">
        <v>131</v>
      </c>
      <c r="B16" s="127">
        <v>106</v>
      </c>
      <c r="C16" s="133">
        <v>3942</v>
      </c>
      <c r="D16" s="133">
        <v>400</v>
      </c>
      <c r="E16" s="133">
        <v>2375</v>
      </c>
      <c r="F16" s="133">
        <v>0</v>
      </c>
      <c r="G16" s="129">
        <v>2</v>
      </c>
    </row>
    <row r="17" spans="1:7" s="68" customFormat="1" ht="15" customHeight="1">
      <c r="A17" s="25" t="s">
        <v>134</v>
      </c>
      <c r="B17" s="127">
        <v>203</v>
      </c>
      <c r="C17" s="133">
        <v>4086</v>
      </c>
      <c r="D17" s="133">
        <v>400</v>
      </c>
      <c r="E17" s="133">
        <v>2443</v>
      </c>
      <c r="F17" s="133">
        <v>0</v>
      </c>
      <c r="G17" s="129">
        <v>2</v>
      </c>
    </row>
    <row r="18" spans="1:7" s="68" customFormat="1" ht="15" customHeight="1">
      <c r="A18" s="25" t="s">
        <v>145</v>
      </c>
      <c r="B18" s="127">
        <v>163.6</v>
      </c>
      <c r="C18" s="133">
        <v>4086</v>
      </c>
      <c r="D18" s="133">
        <v>400</v>
      </c>
      <c r="E18" s="133">
        <v>2443</v>
      </c>
      <c r="F18" s="133">
        <v>0</v>
      </c>
      <c r="G18" s="129">
        <v>2</v>
      </c>
    </row>
    <row r="19" spans="1:7" s="68" customFormat="1" ht="15" customHeight="1">
      <c r="A19" s="25" t="s">
        <v>173</v>
      </c>
      <c r="B19" s="138">
        <v>163.6</v>
      </c>
      <c r="C19" s="104">
        <f>SUM(C21)</f>
        <v>4191</v>
      </c>
      <c r="D19" s="104">
        <f>SUM(D21)</f>
        <v>400</v>
      </c>
      <c r="E19" s="104">
        <f>SUM(E21)</f>
        <v>2778</v>
      </c>
      <c r="F19" s="104">
        <f>SUM(F21)</f>
        <v>0</v>
      </c>
      <c r="G19" s="104">
        <f>SUM(G21)</f>
        <v>2</v>
      </c>
    </row>
    <row r="20" spans="1:7" ht="15" customHeight="1">
      <c r="A20" s="25"/>
      <c r="B20" s="21"/>
      <c r="C20" s="22"/>
      <c r="D20" s="22"/>
      <c r="E20" s="26"/>
      <c r="F20" s="26"/>
      <c r="G20" s="24"/>
    </row>
    <row r="21" spans="1:7" ht="15" customHeight="1">
      <c r="A21" s="36" t="s">
        <v>117</v>
      </c>
      <c r="B21" s="27"/>
      <c r="C21" s="28">
        <v>4191</v>
      </c>
      <c r="D21" s="28">
        <v>400</v>
      </c>
      <c r="E21" s="31">
        <v>2778</v>
      </c>
      <c r="F21" s="31">
        <v>0</v>
      </c>
      <c r="G21" s="29">
        <v>2</v>
      </c>
    </row>
    <row r="22" spans="1:7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s="68" customFormat="1" ht="15" customHeight="1">
      <c r="A25" s="146"/>
      <c r="B25" s="147"/>
      <c r="C25" s="147"/>
      <c r="D25" s="147"/>
      <c r="E25" s="147"/>
      <c r="F25" s="147"/>
      <c r="G25" s="147"/>
    </row>
    <row r="26" s="68" customFormat="1" ht="13.5" customHeight="1"/>
    <row r="27" ht="57.75" customHeight="1"/>
    <row r="28" ht="16.5" customHeight="1"/>
    <row r="29" ht="16.5" customHeight="1"/>
    <row r="30" spans="2:5" ht="15" customHeight="1">
      <c r="B30" s="96"/>
      <c r="C30" s="97"/>
      <c r="D30" s="97"/>
      <c r="E30" s="97"/>
    </row>
    <row r="31" spans="2:5" ht="15" customHeight="1">
      <c r="B31" s="97"/>
      <c r="C31" s="97"/>
      <c r="D31" s="97"/>
      <c r="E31" s="97"/>
    </row>
    <row r="32" spans="2:5" ht="15" customHeight="1">
      <c r="B32" s="91"/>
      <c r="C32" s="97"/>
      <c r="D32" s="97"/>
      <c r="E32" s="9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="8" customFormat="1" ht="10.5" customHeight="1"/>
    <row r="45" s="8" customFormat="1" ht="15" customHeight="1"/>
    <row r="46" ht="10.5" customHeight="1"/>
    <row r="47" ht="15" customHeight="1"/>
    <row r="48" ht="15" customHeight="1"/>
    <row r="49" ht="10.5" customHeight="1"/>
    <row r="50" s="8" customFormat="1" ht="15" customHeight="1"/>
    <row r="51" ht="10.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spans="1:4" ht="16.5">
      <c r="A58" s="94"/>
      <c r="B58" s="95"/>
      <c r="C58" s="95"/>
      <c r="D58" s="95"/>
    </row>
    <row r="59" spans="1:4" ht="16.5">
      <c r="A59" s="95"/>
      <c r="B59" s="95"/>
      <c r="C59" s="95"/>
      <c r="D59" s="95"/>
    </row>
    <row r="60" spans="1:4" ht="16.5">
      <c r="A60" s="94"/>
      <c r="B60" s="95"/>
      <c r="C60" s="95"/>
      <c r="D60" s="95"/>
    </row>
    <row r="61" spans="1:4" ht="16.5">
      <c r="A61" s="95"/>
      <c r="B61" s="95"/>
      <c r="C61" s="95"/>
      <c r="D61" s="95"/>
    </row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1"/>
  <rowBreaks count="1" manualBreakCount="1">
    <brk id="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8.5" customHeight="1">
      <c r="A1" s="13" t="s">
        <v>121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3.5" customHeight="1" hidden="1">
      <c r="A4" s="9" t="s">
        <v>77</v>
      </c>
      <c r="B4" s="21">
        <v>13</v>
      </c>
      <c r="C4" s="22">
        <v>4547</v>
      </c>
      <c r="D4" s="22">
        <v>0</v>
      </c>
      <c r="E4" s="26">
        <v>0</v>
      </c>
      <c r="F4" s="26">
        <v>0</v>
      </c>
      <c r="G4" s="23">
        <v>0</v>
      </c>
    </row>
    <row r="5" spans="1:7" ht="13.5" customHeight="1" hidden="1">
      <c r="A5" s="9" t="s">
        <v>78</v>
      </c>
      <c r="B5" s="21">
        <v>13</v>
      </c>
      <c r="C5" s="22">
        <v>4547</v>
      </c>
      <c r="D5" s="22">
        <v>0</v>
      </c>
      <c r="E5" s="26">
        <v>0</v>
      </c>
      <c r="F5" s="26">
        <v>0</v>
      </c>
      <c r="G5" s="23">
        <v>0</v>
      </c>
    </row>
    <row r="6" spans="1:7" ht="13.5" customHeight="1" hidden="1">
      <c r="A6" s="9" t="s">
        <v>79</v>
      </c>
      <c r="B6" s="21">
        <v>13</v>
      </c>
      <c r="C6" s="22">
        <v>5972</v>
      </c>
      <c r="D6" s="22">
        <v>0</v>
      </c>
      <c r="E6" s="26">
        <v>0</v>
      </c>
      <c r="F6" s="26">
        <v>0</v>
      </c>
      <c r="G6" s="23">
        <v>0</v>
      </c>
    </row>
    <row r="7" spans="1:7" ht="17.25" customHeight="1" hidden="1">
      <c r="A7" s="9" t="s">
        <v>80</v>
      </c>
      <c r="B7" s="21">
        <v>13</v>
      </c>
      <c r="C7" s="22">
        <v>5972</v>
      </c>
      <c r="D7" s="22">
        <v>0</v>
      </c>
      <c r="E7" s="26">
        <v>0</v>
      </c>
      <c r="F7" s="26">
        <v>0</v>
      </c>
      <c r="G7" s="23">
        <v>0</v>
      </c>
    </row>
    <row r="8" spans="1:7" ht="17.25" customHeight="1" hidden="1">
      <c r="A8" s="9" t="s">
        <v>64</v>
      </c>
      <c r="B8" s="73" t="s">
        <v>29</v>
      </c>
      <c r="C8" s="22">
        <v>0</v>
      </c>
      <c r="D8" s="22">
        <v>0</v>
      </c>
      <c r="E8" s="26">
        <v>0</v>
      </c>
      <c r="F8" s="26">
        <v>0</v>
      </c>
      <c r="G8" s="23">
        <v>0</v>
      </c>
    </row>
    <row r="9" spans="1:7" ht="17.25" customHeight="1" hidden="1">
      <c r="A9" s="9" t="s">
        <v>65</v>
      </c>
      <c r="B9" s="20" t="s">
        <v>29</v>
      </c>
      <c r="C9" s="22">
        <v>0</v>
      </c>
      <c r="D9" s="22">
        <v>0</v>
      </c>
      <c r="E9" s="26">
        <v>0</v>
      </c>
      <c r="F9" s="26">
        <v>0</v>
      </c>
      <c r="G9" s="23">
        <v>0</v>
      </c>
    </row>
    <row r="10" spans="1:7" ht="17.25" customHeight="1" hidden="1">
      <c r="A10" s="9" t="s">
        <v>66</v>
      </c>
      <c r="B10" s="20" t="s">
        <v>29</v>
      </c>
      <c r="C10" s="24">
        <v>0</v>
      </c>
      <c r="D10" s="24">
        <v>0</v>
      </c>
      <c r="E10" s="26">
        <v>0</v>
      </c>
      <c r="F10" s="26">
        <v>0</v>
      </c>
      <c r="G10" s="23">
        <v>0</v>
      </c>
    </row>
    <row r="11" spans="1:7" ht="17.25" customHeight="1" hidden="1">
      <c r="A11" s="25" t="s">
        <v>45</v>
      </c>
      <c r="B11" s="20" t="s">
        <v>29</v>
      </c>
      <c r="C11" s="24">
        <v>0</v>
      </c>
      <c r="D11" s="24">
        <v>0</v>
      </c>
      <c r="E11" s="23">
        <v>0</v>
      </c>
      <c r="F11" s="23">
        <v>0</v>
      </c>
      <c r="G11" s="23">
        <v>0</v>
      </c>
    </row>
    <row r="12" spans="1:7" ht="17.25" customHeight="1" hidden="1">
      <c r="A12" s="25" t="s">
        <v>127</v>
      </c>
      <c r="B12" s="20" t="s">
        <v>29</v>
      </c>
      <c r="C12" s="24">
        <v>0</v>
      </c>
      <c r="D12" s="24">
        <v>0</v>
      </c>
      <c r="E12" s="23">
        <v>0</v>
      </c>
      <c r="F12" s="23">
        <v>0</v>
      </c>
      <c r="G12" s="23">
        <v>0</v>
      </c>
    </row>
    <row r="13" spans="1:7" ht="17.25" customHeight="1" hidden="1">
      <c r="A13" s="25" t="s">
        <v>128</v>
      </c>
      <c r="B13" s="20" t="s">
        <v>29</v>
      </c>
      <c r="C13" s="24">
        <v>0</v>
      </c>
      <c r="D13" s="24">
        <v>0</v>
      </c>
      <c r="E13" s="23">
        <v>0</v>
      </c>
      <c r="F13" s="23">
        <v>0</v>
      </c>
      <c r="G13" s="23">
        <v>0</v>
      </c>
    </row>
    <row r="14" spans="1:7" ht="17.25" customHeight="1" hidden="1">
      <c r="A14" s="25" t="s">
        <v>129</v>
      </c>
      <c r="B14" s="20" t="s">
        <v>29</v>
      </c>
      <c r="C14" s="24">
        <v>0</v>
      </c>
      <c r="D14" s="24">
        <v>0</v>
      </c>
      <c r="E14" s="23">
        <v>0</v>
      </c>
      <c r="F14" s="23">
        <v>0</v>
      </c>
      <c r="G14" s="23">
        <v>0</v>
      </c>
    </row>
    <row r="15" spans="1:7" ht="17.25" customHeight="1">
      <c r="A15" s="25" t="s">
        <v>130</v>
      </c>
      <c r="B15" s="20" t="s">
        <v>29</v>
      </c>
      <c r="C15" s="24">
        <v>0</v>
      </c>
      <c r="D15" s="24">
        <v>0</v>
      </c>
      <c r="E15" s="23">
        <v>0</v>
      </c>
      <c r="F15" s="23">
        <v>0</v>
      </c>
      <c r="G15" s="23">
        <v>0</v>
      </c>
    </row>
    <row r="16" spans="1:7" ht="17.25" customHeight="1">
      <c r="A16" s="25" t="s">
        <v>131</v>
      </c>
      <c r="B16" s="20" t="s">
        <v>29</v>
      </c>
      <c r="C16" s="24">
        <v>0</v>
      </c>
      <c r="D16" s="24">
        <v>0</v>
      </c>
      <c r="E16" s="23">
        <v>0</v>
      </c>
      <c r="F16" s="23">
        <v>0</v>
      </c>
      <c r="G16" s="23">
        <v>0</v>
      </c>
    </row>
    <row r="17" spans="1:7" ht="17.25" customHeight="1">
      <c r="A17" s="25" t="s">
        <v>134</v>
      </c>
      <c r="B17" s="20" t="s">
        <v>29</v>
      </c>
      <c r="C17" s="24">
        <v>0</v>
      </c>
      <c r="D17" s="24">
        <v>0</v>
      </c>
      <c r="E17" s="23">
        <v>0</v>
      </c>
      <c r="F17" s="23">
        <v>0</v>
      </c>
      <c r="G17" s="23">
        <v>0</v>
      </c>
    </row>
    <row r="18" spans="1:7" ht="17.25" customHeight="1">
      <c r="A18" s="25" t="s">
        <v>145</v>
      </c>
      <c r="B18" s="20" t="s">
        <v>29</v>
      </c>
      <c r="C18" s="24">
        <v>0</v>
      </c>
      <c r="D18" s="24">
        <v>0</v>
      </c>
      <c r="E18" s="23">
        <v>0</v>
      </c>
      <c r="F18" s="23">
        <v>0</v>
      </c>
      <c r="G18" s="23">
        <v>0</v>
      </c>
    </row>
    <row r="19" spans="1:7" ht="17.25" customHeight="1">
      <c r="A19" s="25" t="s">
        <v>173</v>
      </c>
      <c r="B19" s="20" t="s">
        <v>29</v>
      </c>
      <c r="C19" s="38">
        <f>SUM(C21)</f>
        <v>0</v>
      </c>
      <c r="D19" s="38">
        <f>SUM(D21)</f>
        <v>0</v>
      </c>
      <c r="E19" s="38">
        <f>SUM(E21)</f>
        <v>0</v>
      </c>
      <c r="F19" s="38">
        <f>SUM(F21)</f>
        <v>0</v>
      </c>
      <c r="G19" s="38">
        <f>SUM(G21)</f>
        <v>0</v>
      </c>
    </row>
    <row r="20" spans="1:7" ht="17.25" customHeight="1">
      <c r="A20" s="70"/>
      <c r="B20" s="71"/>
      <c r="C20" s="71"/>
      <c r="D20" s="72"/>
      <c r="E20" s="71"/>
      <c r="F20" s="71"/>
      <c r="G20" s="72"/>
    </row>
    <row r="21" spans="1:7" ht="15" customHeight="1">
      <c r="A21" s="102"/>
      <c r="B21" s="101"/>
      <c r="C21" s="101"/>
      <c r="D21" s="101"/>
      <c r="E21" s="30"/>
      <c r="F21" s="30"/>
      <c r="G21" s="30"/>
    </row>
    <row r="22" spans="1:7" ht="17.25" customHeight="1">
      <c r="A22" s="151"/>
      <c r="B22" s="147"/>
      <c r="C22" s="147"/>
      <c r="D22" s="147"/>
      <c r="E22" s="147"/>
      <c r="F22" s="147"/>
      <c r="G22" s="147"/>
    </row>
    <row r="23" spans="1:6" ht="17.25" customHeight="1">
      <c r="A23" s="151"/>
      <c r="B23" s="150"/>
      <c r="C23" s="150"/>
      <c r="D23" s="150"/>
      <c r="E23" s="150"/>
      <c r="F23" s="150"/>
    </row>
    <row r="24" spans="1:6" ht="16.5">
      <c r="A24" s="106"/>
      <c r="F24" s="8"/>
    </row>
  </sheetData>
  <mergeCells count="2">
    <mergeCell ref="A22:G22"/>
    <mergeCell ref="A23:F23"/>
  </mergeCells>
  <printOptions horizontalCentered="1"/>
  <pageMargins left="0.7874015748031497" right="0.7874015748031497" top="3.937007874015748" bottom="0.984251968503937" header="0.3937007874015748" footer="0.3937007874015748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9.00390625" style="4" customWidth="1"/>
  </cols>
  <sheetData>
    <row r="1" ht="51.75" customHeight="1"/>
    <row r="4" ht="12.75" customHeight="1" hidden="1"/>
    <row r="5" ht="12.75" customHeight="1" hidden="1"/>
    <row r="6" ht="12.75" customHeight="1" hidden="1"/>
    <row r="7" ht="17.25" customHeight="1" hidden="1"/>
    <row r="8" ht="17.25" customHeight="1" hidden="1"/>
    <row r="9" ht="17.25" customHeight="1" hidden="1"/>
    <row r="10" ht="17.25" customHeight="1" hidden="1"/>
    <row r="11" ht="17.25" customHeight="1" hidden="1"/>
    <row r="12" ht="17.25" customHeight="1" hidden="1"/>
    <row r="13" ht="17.25" customHeight="1" hidden="1"/>
    <row r="14" ht="17.25" customHeight="1" hidden="1"/>
    <row r="15" ht="17.25" customHeight="1"/>
    <row r="16" ht="17.25" customHeight="1"/>
    <row r="17" ht="17.25" customHeight="1"/>
    <row r="18" ht="17.25" customHeight="1"/>
    <row r="19" ht="17.25" customHeight="1"/>
    <row r="20" ht="7.5" customHeight="1"/>
    <row r="21" ht="17.25" customHeight="1"/>
    <row r="22" ht="7.5" customHeight="1"/>
    <row r="23" ht="17.25" customHeight="1"/>
    <row r="24" s="8" customFormat="1" ht="17.25" customHeight="1"/>
  </sheetData>
  <printOptions horizontalCentered="1"/>
  <pageMargins left="0.7874015748031497" right="0.7874015748031497" top="0.7086614173228347" bottom="0.984251968503937" header="0.3937007874015748" footer="0.3937007874015748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165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5" customHeight="1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2.75" customHeight="1" hidden="1">
      <c r="A4" s="9" t="s">
        <v>77</v>
      </c>
      <c r="B4" s="21">
        <v>22</v>
      </c>
      <c r="C4" s="22">
        <v>11071</v>
      </c>
      <c r="D4" s="23">
        <v>0</v>
      </c>
      <c r="E4" s="23">
        <v>0</v>
      </c>
      <c r="F4" s="23">
        <v>0</v>
      </c>
      <c r="G4" s="23">
        <v>1</v>
      </c>
    </row>
    <row r="5" spans="1:7" ht="12.75" customHeight="1" hidden="1">
      <c r="A5" s="9" t="s">
        <v>78</v>
      </c>
      <c r="B5" s="21">
        <v>22</v>
      </c>
      <c r="C5" s="22">
        <v>11071</v>
      </c>
      <c r="D5" s="23">
        <v>0</v>
      </c>
      <c r="E5" s="23">
        <v>0</v>
      </c>
      <c r="F5" s="23">
        <v>0</v>
      </c>
      <c r="G5" s="23">
        <v>1</v>
      </c>
    </row>
    <row r="6" spans="1:7" ht="12.75" customHeight="1" hidden="1">
      <c r="A6" s="9" t="s">
        <v>79</v>
      </c>
      <c r="B6" s="21">
        <v>22</v>
      </c>
      <c r="C6" s="22">
        <v>11071</v>
      </c>
      <c r="D6" s="23">
        <v>0</v>
      </c>
      <c r="E6" s="23">
        <v>0</v>
      </c>
      <c r="F6" s="23">
        <v>0</v>
      </c>
      <c r="G6" s="23">
        <v>3</v>
      </c>
    </row>
    <row r="7" spans="1:7" ht="12.75" customHeight="1" hidden="1">
      <c r="A7" s="9" t="s">
        <v>80</v>
      </c>
      <c r="B7" s="21">
        <v>22</v>
      </c>
      <c r="C7" s="22">
        <v>11071</v>
      </c>
      <c r="D7" s="23">
        <v>0</v>
      </c>
      <c r="E7" s="23">
        <v>0</v>
      </c>
      <c r="F7" s="23">
        <v>0</v>
      </c>
      <c r="G7" s="23">
        <v>3</v>
      </c>
    </row>
    <row r="8" spans="1:7" ht="12.75" customHeight="1" hidden="1">
      <c r="A8" s="9" t="s">
        <v>64</v>
      </c>
      <c r="B8" s="21">
        <v>22</v>
      </c>
      <c r="C8" s="22">
        <v>11071</v>
      </c>
      <c r="D8" s="23">
        <v>0</v>
      </c>
      <c r="E8" s="23">
        <v>0</v>
      </c>
      <c r="F8" s="23">
        <v>0</v>
      </c>
      <c r="G8" s="24">
        <v>3</v>
      </c>
    </row>
    <row r="9" spans="1:7" ht="12.75" customHeight="1" hidden="1">
      <c r="A9" s="9" t="s">
        <v>65</v>
      </c>
      <c r="B9" s="21">
        <v>18.5</v>
      </c>
      <c r="C9" s="22">
        <v>10529</v>
      </c>
      <c r="D9" s="23">
        <v>0</v>
      </c>
      <c r="E9" s="23">
        <v>0</v>
      </c>
      <c r="F9" s="23">
        <v>0</v>
      </c>
      <c r="G9" s="24">
        <v>11</v>
      </c>
    </row>
    <row r="10" spans="1:7" ht="12.75" customHeight="1" hidden="1">
      <c r="A10" s="9" t="s">
        <v>66</v>
      </c>
      <c r="B10" s="21">
        <v>18.5</v>
      </c>
      <c r="C10" s="22">
        <v>10529</v>
      </c>
      <c r="D10" s="23">
        <v>0</v>
      </c>
      <c r="E10" s="23">
        <v>0</v>
      </c>
      <c r="F10" s="23">
        <v>0</v>
      </c>
      <c r="G10" s="24">
        <v>11</v>
      </c>
    </row>
    <row r="11" spans="1:7" ht="12.75" customHeight="1" hidden="1">
      <c r="A11" s="25" t="s">
        <v>45</v>
      </c>
      <c r="B11" s="40">
        <v>18.5</v>
      </c>
      <c r="C11" s="24">
        <v>10529</v>
      </c>
      <c r="D11" s="23">
        <v>0</v>
      </c>
      <c r="E11" s="23">
        <v>0</v>
      </c>
      <c r="F11" s="23">
        <v>0</v>
      </c>
      <c r="G11" s="24">
        <v>11</v>
      </c>
    </row>
    <row r="12" spans="1:7" ht="12.75" customHeight="1" hidden="1">
      <c r="A12" s="25" t="s">
        <v>127</v>
      </c>
      <c r="B12" s="40">
        <v>18.5</v>
      </c>
      <c r="C12" s="24">
        <v>10529</v>
      </c>
      <c r="D12" s="23">
        <v>0</v>
      </c>
      <c r="E12" s="23">
        <v>0</v>
      </c>
      <c r="F12" s="23">
        <v>0</v>
      </c>
      <c r="G12" s="24">
        <v>11</v>
      </c>
    </row>
    <row r="13" spans="1:7" s="68" customFormat="1" ht="15" customHeight="1" hidden="1">
      <c r="A13" s="25" t="s">
        <v>128</v>
      </c>
      <c r="B13" s="127">
        <v>18.5</v>
      </c>
      <c r="C13" s="128">
        <v>10529</v>
      </c>
      <c r="D13" s="129">
        <v>0</v>
      </c>
      <c r="E13" s="129">
        <v>0</v>
      </c>
      <c r="F13" s="129">
        <v>0</v>
      </c>
      <c r="G13" s="128">
        <v>0</v>
      </c>
    </row>
    <row r="14" spans="1:7" s="68" customFormat="1" ht="15" customHeight="1" hidden="1">
      <c r="A14" s="25" t="s">
        <v>129</v>
      </c>
      <c r="B14" s="127">
        <v>18.5</v>
      </c>
      <c r="C14" s="128">
        <v>11628</v>
      </c>
      <c r="D14" s="129">
        <v>0</v>
      </c>
      <c r="E14" s="129">
        <v>0</v>
      </c>
      <c r="F14" s="129">
        <v>0</v>
      </c>
      <c r="G14" s="128">
        <v>12</v>
      </c>
    </row>
    <row r="15" spans="1:7" s="68" customFormat="1" ht="15" customHeight="1">
      <c r="A15" s="25" t="s">
        <v>130</v>
      </c>
      <c r="B15" s="127">
        <v>18.5</v>
      </c>
      <c r="C15" s="128">
        <v>11628</v>
      </c>
      <c r="D15" s="129">
        <v>0</v>
      </c>
      <c r="E15" s="129">
        <v>0</v>
      </c>
      <c r="F15" s="129">
        <v>0</v>
      </c>
      <c r="G15" s="128">
        <v>12</v>
      </c>
    </row>
    <row r="16" spans="1:7" s="68" customFormat="1" ht="15" customHeight="1">
      <c r="A16" s="25" t="s">
        <v>131</v>
      </c>
      <c r="B16" s="127">
        <v>18.5</v>
      </c>
      <c r="C16" s="128">
        <v>11628</v>
      </c>
      <c r="D16" s="129">
        <v>0</v>
      </c>
      <c r="E16" s="129">
        <v>0</v>
      </c>
      <c r="F16" s="129">
        <v>0</v>
      </c>
      <c r="G16" s="128">
        <v>12</v>
      </c>
    </row>
    <row r="17" spans="1:7" s="68" customFormat="1" ht="15" customHeight="1">
      <c r="A17" s="25" t="s">
        <v>134</v>
      </c>
      <c r="B17" s="127">
        <v>30.2</v>
      </c>
      <c r="C17" s="128">
        <v>11628</v>
      </c>
      <c r="D17" s="129">
        <v>0</v>
      </c>
      <c r="E17" s="129">
        <v>0</v>
      </c>
      <c r="F17" s="129">
        <v>0</v>
      </c>
      <c r="G17" s="128">
        <v>12</v>
      </c>
    </row>
    <row r="18" spans="1:7" s="68" customFormat="1" ht="15" customHeight="1">
      <c r="A18" s="25" t="s">
        <v>145</v>
      </c>
      <c r="B18" s="127">
        <v>22.9</v>
      </c>
      <c r="C18" s="128">
        <v>11628</v>
      </c>
      <c r="D18" s="129">
        <v>0</v>
      </c>
      <c r="E18" s="129">
        <v>0</v>
      </c>
      <c r="F18" s="129">
        <v>0</v>
      </c>
      <c r="G18" s="128">
        <v>12</v>
      </c>
    </row>
    <row r="19" spans="1:7" s="68" customFormat="1" ht="15" customHeight="1">
      <c r="A19" s="25" t="s">
        <v>173</v>
      </c>
      <c r="B19" s="140">
        <v>22.9</v>
      </c>
      <c r="C19" s="104">
        <f>SUM(C21)</f>
        <v>11628</v>
      </c>
      <c r="D19" s="104">
        <f>SUM(D21)</f>
        <v>0</v>
      </c>
      <c r="E19" s="104">
        <f>SUM(E21)</f>
        <v>0</v>
      </c>
      <c r="F19" s="104">
        <f>SUM(F21)</f>
        <v>0</v>
      </c>
      <c r="G19" s="104">
        <f>SUM(G21)</f>
        <v>12</v>
      </c>
    </row>
    <row r="20" spans="1:7" s="68" customFormat="1" ht="15" customHeight="1">
      <c r="A20" s="84"/>
      <c r="B20" s="87"/>
      <c r="C20" s="87"/>
      <c r="D20" s="87"/>
      <c r="E20" s="87"/>
      <c r="F20" s="87"/>
      <c r="G20" s="86"/>
    </row>
    <row r="21" spans="1:7" s="68" customFormat="1" ht="15" customHeight="1">
      <c r="A21" s="34" t="s">
        <v>51</v>
      </c>
      <c r="B21" s="134"/>
      <c r="C21" s="135">
        <v>11628</v>
      </c>
      <c r="D21" s="136">
        <v>0</v>
      </c>
      <c r="E21" s="136">
        <v>0</v>
      </c>
      <c r="F21" s="136">
        <v>0</v>
      </c>
      <c r="G21" s="137">
        <v>12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1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5" customHeight="1">
      <c r="A25" s="146"/>
      <c r="B25" s="147"/>
      <c r="C25" s="147"/>
      <c r="D25" s="147"/>
      <c r="E25" s="147"/>
      <c r="F25" s="147"/>
      <c r="G25" s="147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8:17" ht="16.5"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mergeCells count="3">
    <mergeCell ref="A23:G23"/>
    <mergeCell ref="A24:G24"/>
    <mergeCell ref="A25:G25"/>
  </mergeCells>
  <printOptions horizontalCentered="1"/>
  <pageMargins left="0.7874015748031497" right="0.7874015748031497" top="3.937007874015748" bottom="0.984251968503937" header="0.3937007874015748" footer="0.3937007874015748"/>
  <pageSetup horizontalDpi="300" verticalDpi="300" orientation="landscape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6.5" customHeight="1">
      <c r="A1" s="13" t="s">
        <v>118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5" customHeight="1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2.75" customHeight="1" hidden="1">
      <c r="A4" s="9" t="s">
        <v>77</v>
      </c>
      <c r="B4" s="21"/>
      <c r="C4" s="22"/>
      <c r="D4" s="23"/>
      <c r="E4" s="23"/>
      <c r="F4" s="23"/>
      <c r="G4" s="23"/>
    </row>
    <row r="5" spans="1:7" ht="12.75" customHeight="1" hidden="1">
      <c r="A5" s="9" t="s">
        <v>78</v>
      </c>
      <c r="B5" s="21"/>
      <c r="C5" s="22"/>
      <c r="D5" s="23"/>
      <c r="E5" s="23"/>
      <c r="F5" s="23"/>
      <c r="G5" s="23"/>
    </row>
    <row r="6" spans="1:7" ht="12.75" customHeight="1" hidden="1">
      <c r="A6" s="9" t="s">
        <v>79</v>
      </c>
      <c r="B6" s="21"/>
      <c r="C6" s="22"/>
      <c r="D6" s="23"/>
      <c r="E6" s="23"/>
      <c r="F6" s="23"/>
      <c r="G6" s="23"/>
    </row>
    <row r="7" spans="1:7" ht="12.75" customHeight="1" hidden="1">
      <c r="A7" s="9" t="s">
        <v>80</v>
      </c>
      <c r="B7" s="21"/>
      <c r="C7" s="22"/>
      <c r="D7" s="23"/>
      <c r="E7" s="23"/>
      <c r="F7" s="23"/>
      <c r="G7" s="23"/>
    </row>
    <row r="8" spans="1:7" ht="16.5" customHeight="1" hidden="1">
      <c r="A8" s="9" t="s">
        <v>64</v>
      </c>
      <c r="B8" s="21"/>
      <c r="C8" s="22"/>
      <c r="D8" s="23"/>
      <c r="E8" s="23"/>
      <c r="F8" s="23"/>
      <c r="G8" s="24"/>
    </row>
    <row r="9" spans="1:7" ht="16.5" customHeight="1" hidden="1">
      <c r="A9" s="9" t="s">
        <v>65</v>
      </c>
      <c r="B9" s="21"/>
      <c r="C9" s="22"/>
      <c r="D9" s="23"/>
      <c r="E9" s="23"/>
      <c r="F9" s="23"/>
      <c r="G9" s="24"/>
    </row>
    <row r="10" spans="1:7" ht="16.5" customHeight="1" hidden="1">
      <c r="A10" s="9" t="s">
        <v>66</v>
      </c>
      <c r="B10" s="21"/>
      <c r="C10" s="22"/>
      <c r="D10" s="23"/>
      <c r="E10" s="23"/>
      <c r="F10" s="23"/>
      <c r="G10" s="24"/>
    </row>
    <row r="11" spans="1:7" ht="16.5" customHeight="1" hidden="1">
      <c r="A11" s="25" t="s">
        <v>45</v>
      </c>
      <c r="B11" s="40"/>
      <c r="C11" s="24"/>
      <c r="D11" s="23"/>
      <c r="E11" s="23"/>
      <c r="F11" s="23"/>
      <c r="G11" s="24"/>
    </row>
    <row r="12" spans="1:7" ht="14.25" customHeight="1" hidden="1">
      <c r="A12" s="25" t="s">
        <v>127</v>
      </c>
      <c r="B12" s="20" t="s">
        <v>29</v>
      </c>
      <c r="C12" s="24">
        <v>0</v>
      </c>
      <c r="D12" s="23">
        <v>0</v>
      </c>
      <c r="E12" s="23">
        <v>0</v>
      </c>
      <c r="F12" s="23">
        <v>0</v>
      </c>
      <c r="G12" s="24">
        <v>0</v>
      </c>
    </row>
    <row r="13" spans="1:7" ht="14.25" customHeight="1" hidden="1">
      <c r="A13" s="25" t="s">
        <v>128</v>
      </c>
      <c r="B13" s="20" t="s">
        <v>29</v>
      </c>
      <c r="C13" s="24">
        <v>0</v>
      </c>
      <c r="D13" s="23">
        <v>0</v>
      </c>
      <c r="E13" s="23">
        <v>0</v>
      </c>
      <c r="F13" s="23">
        <v>0</v>
      </c>
      <c r="G13" s="24">
        <v>0</v>
      </c>
    </row>
    <row r="14" spans="1:7" ht="14.25" customHeight="1" hidden="1">
      <c r="A14" s="25" t="s">
        <v>129</v>
      </c>
      <c r="B14" s="20" t="s">
        <v>29</v>
      </c>
      <c r="C14" s="24">
        <v>0</v>
      </c>
      <c r="D14" s="23">
        <v>0</v>
      </c>
      <c r="E14" s="23">
        <v>0</v>
      </c>
      <c r="F14" s="23">
        <v>0</v>
      </c>
      <c r="G14" s="24">
        <v>0</v>
      </c>
    </row>
    <row r="15" spans="1:7" ht="14.25" customHeight="1">
      <c r="A15" s="25" t="s">
        <v>130</v>
      </c>
      <c r="B15" s="20" t="s">
        <v>29</v>
      </c>
      <c r="C15" s="24">
        <v>0</v>
      </c>
      <c r="D15" s="23">
        <v>0</v>
      </c>
      <c r="E15" s="23">
        <v>0</v>
      </c>
      <c r="F15" s="23">
        <v>0</v>
      </c>
      <c r="G15" s="24">
        <v>0</v>
      </c>
    </row>
    <row r="16" spans="1:7" ht="14.25" customHeight="1">
      <c r="A16" s="25" t="s">
        <v>131</v>
      </c>
      <c r="B16" s="20" t="s">
        <v>29</v>
      </c>
      <c r="C16" s="24">
        <v>0</v>
      </c>
      <c r="D16" s="23">
        <v>0</v>
      </c>
      <c r="E16" s="23">
        <v>0</v>
      </c>
      <c r="F16" s="23">
        <v>0</v>
      </c>
      <c r="G16" s="24">
        <v>0</v>
      </c>
    </row>
    <row r="17" spans="1:7" ht="14.25" customHeight="1">
      <c r="A17" s="25" t="s">
        <v>134</v>
      </c>
      <c r="B17" s="20" t="s">
        <v>29</v>
      </c>
      <c r="C17" s="24">
        <v>0</v>
      </c>
      <c r="D17" s="23">
        <v>0</v>
      </c>
      <c r="E17" s="23">
        <v>0</v>
      </c>
      <c r="F17" s="23">
        <v>0</v>
      </c>
      <c r="G17" s="24">
        <v>0</v>
      </c>
    </row>
    <row r="18" spans="1:7" ht="14.25" customHeight="1">
      <c r="A18" s="25" t="s">
        <v>145</v>
      </c>
      <c r="B18" s="20" t="s">
        <v>29</v>
      </c>
      <c r="C18" s="24">
        <v>0</v>
      </c>
      <c r="D18" s="23">
        <v>0</v>
      </c>
      <c r="E18" s="23">
        <v>0</v>
      </c>
      <c r="F18" s="23">
        <v>0</v>
      </c>
      <c r="G18" s="24">
        <v>0</v>
      </c>
    </row>
    <row r="19" spans="1:7" ht="14.25" customHeight="1">
      <c r="A19" s="25" t="s">
        <v>173</v>
      </c>
      <c r="B19" s="41" t="s">
        <v>29</v>
      </c>
      <c r="C19" s="38">
        <f>SUM(C21)</f>
        <v>0</v>
      </c>
      <c r="D19" s="38">
        <f>SUM(D21)</f>
        <v>0</v>
      </c>
      <c r="E19" s="38">
        <f>SUM(E21)</f>
        <v>0</v>
      </c>
      <c r="F19" s="38">
        <f>SUM(F21)</f>
        <v>0</v>
      </c>
      <c r="G19" s="38">
        <f>SUM(G21)</f>
        <v>0</v>
      </c>
    </row>
    <row r="20" spans="1:7" ht="9.75" customHeight="1">
      <c r="A20" s="6"/>
      <c r="B20" s="12"/>
      <c r="C20" s="12"/>
      <c r="D20" s="12"/>
      <c r="E20" s="12"/>
      <c r="F20" s="12"/>
      <c r="G20" s="7"/>
    </row>
    <row r="21" spans="1:7" ht="14.25" customHeight="1">
      <c r="A21" s="34" t="s">
        <v>60</v>
      </c>
      <c r="B21" s="28">
        <v>0</v>
      </c>
      <c r="C21" s="28">
        <v>0</v>
      </c>
      <c r="D21" s="31">
        <v>0</v>
      </c>
      <c r="E21" s="31">
        <v>0</v>
      </c>
      <c r="F21" s="31">
        <v>0</v>
      </c>
      <c r="G21" s="29">
        <v>0</v>
      </c>
    </row>
    <row r="22" spans="1:7" ht="14.25" customHeight="1">
      <c r="A22" s="102"/>
      <c r="B22" s="101"/>
      <c r="C22" s="101"/>
      <c r="D22" s="101"/>
      <c r="E22" s="30"/>
      <c r="F22" s="30"/>
      <c r="G22" s="30"/>
    </row>
    <row r="23" spans="1:17" ht="14.25" customHeight="1">
      <c r="A23" s="151"/>
      <c r="B23" s="147"/>
      <c r="C23" s="147"/>
      <c r="D23" s="147"/>
      <c r="E23" s="147"/>
      <c r="F23" s="147"/>
      <c r="G23" s="147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 customHeight="1">
      <c r="A24" s="151"/>
      <c r="B24" s="150"/>
      <c r="C24" s="150"/>
      <c r="D24" s="150"/>
      <c r="E24" s="150"/>
      <c r="F24" s="150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6" ht="16.5">
      <c r="A25" s="106"/>
      <c r="F25" s="8"/>
    </row>
  </sheetData>
  <mergeCells count="2">
    <mergeCell ref="A23:G23"/>
    <mergeCell ref="A24:F24"/>
  </mergeCells>
  <printOptions horizontalCentered="1"/>
  <pageMargins left="0.7874015748031497" right="0.7874015748031497" top="4.330708661417323" bottom="0.984251968503937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6.5" customHeight="1">
      <c r="A1" s="13" t="s">
        <v>159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37</v>
      </c>
      <c r="C2" s="16" t="s">
        <v>38</v>
      </c>
      <c r="D2" s="17" t="s">
        <v>34</v>
      </c>
      <c r="E2" s="17" t="s">
        <v>39</v>
      </c>
      <c r="F2" s="16" t="s">
        <v>35</v>
      </c>
      <c r="G2" s="17" t="s">
        <v>36</v>
      </c>
    </row>
    <row r="3" spans="1:7" ht="15" customHeight="1">
      <c r="A3" s="18" t="s">
        <v>57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40</v>
      </c>
      <c r="G3" s="19" t="s">
        <v>41</v>
      </c>
    </row>
    <row r="4" spans="1:7" ht="12.75" customHeight="1" hidden="1">
      <c r="A4" s="9" t="s">
        <v>30</v>
      </c>
      <c r="B4" s="21"/>
      <c r="C4" s="22"/>
      <c r="D4" s="23"/>
      <c r="E4" s="23"/>
      <c r="F4" s="23"/>
      <c r="G4" s="23"/>
    </row>
    <row r="5" spans="1:7" ht="12.75" customHeight="1" hidden="1">
      <c r="A5" s="9" t="s">
        <v>31</v>
      </c>
      <c r="B5" s="21"/>
      <c r="C5" s="22"/>
      <c r="D5" s="23"/>
      <c r="E5" s="23"/>
      <c r="F5" s="23"/>
      <c r="G5" s="23"/>
    </row>
    <row r="6" spans="1:7" ht="12.75" customHeight="1" hidden="1">
      <c r="A6" s="9" t="s">
        <v>32</v>
      </c>
      <c r="B6" s="21"/>
      <c r="C6" s="22"/>
      <c r="D6" s="23"/>
      <c r="E6" s="23"/>
      <c r="F6" s="23"/>
      <c r="G6" s="23"/>
    </row>
    <row r="7" spans="1:7" ht="12.75" customHeight="1" hidden="1">
      <c r="A7" s="9" t="s">
        <v>33</v>
      </c>
      <c r="B7" s="21"/>
      <c r="C7" s="22"/>
      <c r="D7" s="23"/>
      <c r="E7" s="23"/>
      <c r="F7" s="23"/>
      <c r="G7" s="23"/>
    </row>
    <row r="8" spans="1:7" ht="16.5" customHeight="1" hidden="1">
      <c r="A8" s="9" t="s">
        <v>42</v>
      </c>
      <c r="B8" s="21"/>
      <c r="C8" s="22"/>
      <c r="D8" s="23"/>
      <c r="E8" s="23"/>
      <c r="F8" s="23"/>
      <c r="G8" s="24"/>
    </row>
    <row r="9" spans="1:7" ht="16.5" customHeight="1" hidden="1">
      <c r="A9" s="9" t="s">
        <v>43</v>
      </c>
      <c r="B9" s="21"/>
      <c r="C9" s="22"/>
      <c r="D9" s="23"/>
      <c r="E9" s="23"/>
      <c r="F9" s="23"/>
      <c r="G9" s="24"/>
    </row>
    <row r="10" spans="1:7" ht="16.5" customHeight="1" hidden="1">
      <c r="A10" s="9" t="s">
        <v>44</v>
      </c>
      <c r="B10" s="21"/>
      <c r="C10" s="22"/>
      <c r="D10" s="23"/>
      <c r="E10" s="23"/>
      <c r="F10" s="23"/>
      <c r="G10" s="24"/>
    </row>
    <row r="11" spans="1:7" ht="16.5" customHeight="1" hidden="1">
      <c r="A11" s="25" t="s">
        <v>45</v>
      </c>
      <c r="B11" s="40"/>
      <c r="C11" s="24"/>
      <c r="D11" s="23"/>
      <c r="E11" s="23"/>
      <c r="F11" s="23"/>
      <c r="G11" s="24"/>
    </row>
    <row r="12" spans="1:7" ht="16.5" customHeight="1" hidden="1">
      <c r="A12" s="25" t="s">
        <v>127</v>
      </c>
      <c r="B12" s="40">
        <v>28</v>
      </c>
      <c r="C12" s="24">
        <v>500</v>
      </c>
      <c r="D12" s="23">
        <v>0</v>
      </c>
      <c r="E12" s="23">
        <v>1000</v>
      </c>
      <c r="F12" s="23">
        <v>0</v>
      </c>
      <c r="G12" s="24">
        <v>0</v>
      </c>
    </row>
    <row r="13" spans="1:7" ht="15" customHeight="1" hidden="1">
      <c r="A13" s="25" t="s">
        <v>128</v>
      </c>
      <c r="B13" s="40">
        <v>28</v>
      </c>
      <c r="C13" s="24">
        <v>500</v>
      </c>
      <c r="D13" s="23">
        <v>0</v>
      </c>
      <c r="E13" s="23">
        <v>1000</v>
      </c>
      <c r="F13" s="23">
        <v>0</v>
      </c>
      <c r="G13" s="24">
        <v>0</v>
      </c>
    </row>
    <row r="14" spans="1:7" s="68" customFormat="1" ht="15" customHeight="1" hidden="1">
      <c r="A14" s="25" t="s">
        <v>129</v>
      </c>
      <c r="B14" s="127">
        <v>28</v>
      </c>
      <c r="C14" s="128">
        <v>500</v>
      </c>
      <c r="D14" s="129">
        <v>0</v>
      </c>
      <c r="E14" s="129">
        <v>1000</v>
      </c>
      <c r="F14" s="129">
        <v>0</v>
      </c>
      <c r="G14" s="128">
        <v>0</v>
      </c>
    </row>
    <row r="15" spans="1:7" s="68" customFormat="1" ht="15" customHeight="1">
      <c r="A15" s="25" t="s">
        <v>130</v>
      </c>
      <c r="B15" s="127">
        <v>28</v>
      </c>
      <c r="C15" s="128">
        <v>500</v>
      </c>
      <c r="D15" s="129">
        <v>0</v>
      </c>
      <c r="E15" s="129">
        <v>1000</v>
      </c>
      <c r="F15" s="129">
        <v>0</v>
      </c>
      <c r="G15" s="128">
        <v>0</v>
      </c>
    </row>
    <row r="16" spans="1:7" s="68" customFormat="1" ht="15" customHeight="1">
      <c r="A16" s="25" t="s">
        <v>131</v>
      </c>
      <c r="B16" s="127">
        <v>28</v>
      </c>
      <c r="C16" s="128">
        <v>500</v>
      </c>
      <c r="D16" s="129">
        <v>0</v>
      </c>
      <c r="E16" s="129">
        <v>1000</v>
      </c>
      <c r="F16" s="129">
        <v>0</v>
      </c>
      <c r="G16" s="128">
        <v>0</v>
      </c>
    </row>
    <row r="17" spans="1:7" s="68" customFormat="1" ht="15" customHeight="1">
      <c r="A17" s="25" t="s">
        <v>134</v>
      </c>
      <c r="B17" s="127">
        <v>75.1</v>
      </c>
      <c r="C17" s="128">
        <v>500</v>
      </c>
      <c r="D17" s="129">
        <v>0</v>
      </c>
      <c r="E17" s="129">
        <v>1000</v>
      </c>
      <c r="F17" s="129">
        <v>0</v>
      </c>
      <c r="G17" s="128">
        <v>0</v>
      </c>
    </row>
    <row r="18" spans="1:7" s="68" customFormat="1" ht="15" customHeight="1">
      <c r="A18" s="25" t="s">
        <v>145</v>
      </c>
      <c r="B18" s="127">
        <v>33.8</v>
      </c>
      <c r="C18" s="128">
        <v>500</v>
      </c>
      <c r="D18" s="129">
        <v>0</v>
      </c>
      <c r="E18" s="129">
        <v>1000</v>
      </c>
      <c r="F18" s="129">
        <v>0</v>
      </c>
      <c r="G18" s="128">
        <v>0</v>
      </c>
    </row>
    <row r="19" spans="1:7" s="68" customFormat="1" ht="15" customHeight="1">
      <c r="A19" s="25" t="s">
        <v>173</v>
      </c>
      <c r="B19" s="140">
        <v>33.8</v>
      </c>
      <c r="C19" s="104">
        <f>SUM(C21)</f>
        <v>500</v>
      </c>
      <c r="D19" s="104">
        <f>SUM(D21)</f>
        <v>0</v>
      </c>
      <c r="E19" s="104">
        <f>SUM(E21)</f>
        <v>1000</v>
      </c>
      <c r="F19" s="104">
        <f>SUM(F21)</f>
        <v>0</v>
      </c>
      <c r="G19" s="104">
        <f>SUM(G21)</f>
        <v>0</v>
      </c>
    </row>
    <row r="20" spans="1:7" s="68" customFormat="1" ht="15" customHeight="1">
      <c r="A20" s="84"/>
      <c r="B20" s="131"/>
      <c r="C20" s="87"/>
      <c r="D20" s="87"/>
      <c r="E20" s="87"/>
      <c r="F20" s="87"/>
      <c r="G20" s="86"/>
    </row>
    <row r="21" spans="1:7" s="68" customFormat="1" ht="15" customHeight="1">
      <c r="A21" s="34" t="s">
        <v>61</v>
      </c>
      <c r="B21" s="134"/>
      <c r="C21" s="135">
        <v>500</v>
      </c>
      <c r="D21" s="136">
        <v>0</v>
      </c>
      <c r="E21" s="136">
        <v>1000</v>
      </c>
      <c r="F21" s="136">
        <v>0</v>
      </c>
      <c r="G21" s="137">
        <v>0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1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874015748031497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160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37</v>
      </c>
      <c r="C2" s="16" t="s">
        <v>38</v>
      </c>
      <c r="D2" s="17" t="s">
        <v>34</v>
      </c>
      <c r="E2" s="17" t="s">
        <v>39</v>
      </c>
      <c r="F2" s="16" t="s">
        <v>35</v>
      </c>
      <c r="G2" s="17" t="s">
        <v>36</v>
      </c>
    </row>
    <row r="3" spans="1:7" ht="15" customHeight="1">
      <c r="A3" s="18" t="s">
        <v>57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40</v>
      </c>
      <c r="G3" s="19" t="s">
        <v>41</v>
      </c>
    </row>
    <row r="4" spans="1:7" ht="12.75" customHeight="1" hidden="1">
      <c r="A4" s="9" t="s">
        <v>30</v>
      </c>
      <c r="B4" s="21"/>
      <c r="C4" s="22"/>
      <c r="D4" s="23"/>
      <c r="E4" s="23"/>
      <c r="F4" s="23"/>
      <c r="G4" s="23"/>
    </row>
    <row r="5" spans="1:7" ht="12.75" customHeight="1" hidden="1">
      <c r="A5" s="9" t="s">
        <v>31</v>
      </c>
      <c r="B5" s="21"/>
      <c r="C5" s="22"/>
      <c r="D5" s="23"/>
      <c r="E5" s="23"/>
      <c r="F5" s="23"/>
      <c r="G5" s="23"/>
    </row>
    <row r="6" spans="1:7" ht="12.75" customHeight="1" hidden="1">
      <c r="A6" s="9" t="s">
        <v>32</v>
      </c>
      <c r="B6" s="21"/>
      <c r="C6" s="22"/>
      <c r="D6" s="23"/>
      <c r="E6" s="23"/>
      <c r="F6" s="23"/>
      <c r="G6" s="23"/>
    </row>
    <row r="7" spans="1:7" ht="12.75" customHeight="1" hidden="1">
      <c r="A7" s="9" t="s">
        <v>33</v>
      </c>
      <c r="B7" s="21"/>
      <c r="C7" s="22"/>
      <c r="D7" s="23"/>
      <c r="E7" s="23"/>
      <c r="F7" s="23"/>
      <c r="G7" s="23"/>
    </row>
    <row r="8" spans="1:7" ht="16.5" customHeight="1" hidden="1">
      <c r="A8" s="9" t="s">
        <v>42</v>
      </c>
      <c r="B8" s="21"/>
      <c r="C8" s="22"/>
      <c r="D8" s="23"/>
      <c r="E8" s="23"/>
      <c r="F8" s="23"/>
      <c r="G8" s="24"/>
    </row>
    <row r="9" spans="1:7" ht="16.5" customHeight="1" hidden="1">
      <c r="A9" s="9" t="s">
        <v>43</v>
      </c>
      <c r="B9" s="21"/>
      <c r="C9" s="22"/>
      <c r="D9" s="23"/>
      <c r="E9" s="23"/>
      <c r="F9" s="23"/>
      <c r="G9" s="24"/>
    </row>
    <row r="10" spans="1:7" ht="16.5" customHeight="1" hidden="1">
      <c r="A10" s="9" t="s">
        <v>44</v>
      </c>
      <c r="B10" s="21"/>
      <c r="C10" s="22"/>
      <c r="D10" s="23"/>
      <c r="E10" s="23"/>
      <c r="F10" s="23"/>
      <c r="G10" s="24"/>
    </row>
    <row r="11" spans="1:7" ht="16.5" customHeight="1" hidden="1">
      <c r="A11" s="25" t="s">
        <v>45</v>
      </c>
      <c r="B11" s="40"/>
      <c r="C11" s="24"/>
      <c r="D11" s="23"/>
      <c r="E11" s="23"/>
      <c r="F11" s="23"/>
      <c r="G11" s="24"/>
    </row>
    <row r="12" spans="1:7" ht="16.5" customHeight="1" hidden="1">
      <c r="A12" s="25" t="s">
        <v>127</v>
      </c>
      <c r="B12" s="40">
        <v>110.2</v>
      </c>
      <c r="C12" s="24">
        <v>4111</v>
      </c>
      <c r="D12" s="23">
        <v>0</v>
      </c>
      <c r="E12" s="23">
        <v>0</v>
      </c>
      <c r="F12" s="23">
        <v>0</v>
      </c>
      <c r="G12" s="24">
        <v>4</v>
      </c>
    </row>
    <row r="13" spans="1:7" s="68" customFormat="1" ht="15" customHeight="1" hidden="1">
      <c r="A13" s="25" t="s">
        <v>128</v>
      </c>
      <c r="B13" s="127">
        <v>110.2</v>
      </c>
      <c r="C13" s="128">
        <v>5408</v>
      </c>
      <c r="D13" s="129">
        <v>0</v>
      </c>
      <c r="E13" s="129">
        <v>2123</v>
      </c>
      <c r="F13" s="129">
        <v>0</v>
      </c>
      <c r="G13" s="128">
        <v>0</v>
      </c>
    </row>
    <row r="14" spans="1:7" s="68" customFormat="1" ht="15" customHeight="1" hidden="1">
      <c r="A14" s="25" t="s">
        <v>129</v>
      </c>
      <c r="B14" s="127">
        <v>110.2</v>
      </c>
      <c r="C14" s="128">
        <v>5408</v>
      </c>
      <c r="D14" s="129">
        <v>0</v>
      </c>
      <c r="E14" s="129">
        <v>2123</v>
      </c>
      <c r="F14" s="129">
        <v>0</v>
      </c>
      <c r="G14" s="128">
        <v>0</v>
      </c>
    </row>
    <row r="15" spans="1:7" s="68" customFormat="1" ht="15" customHeight="1">
      <c r="A15" s="25" t="s">
        <v>130</v>
      </c>
      <c r="B15" s="127">
        <v>110.2</v>
      </c>
      <c r="C15" s="128">
        <v>5408</v>
      </c>
      <c r="D15" s="129">
        <v>0</v>
      </c>
      <c r="E15" s="129">
        <v>2123</v>
      </c>
      <c r="F15" s="129">
        <v>0</v>
      </c>
      <c r="G15" s="128">
        <v>0</v>
      </c>
    </row>
    <row r="16" spans="1:7" s="68" customFormat="1" ht="15" customHeight="1">
      <c r="A16" s="25" t="s">
        <v>131</v>
      </c>
      <c r="B16" s="127">
        <v>110.2</v>
      </c>
      <c r="C16" s="128">
        <v>5408</v>
      </c>
      <c r="D16" s="129">
        <v>0</v>
      </c>
      <c r="E16" s="129">
        <v>2123</v>
      </c>
      <c r="F16" s="129">
        <v>0</v>
      </c>
      <c r="G16" s="128">
        <v>0</v>
      </c>
    </row>
    <row r="17" spans="1:7" s="68" customFormat="1" ht="15" customHeight="1">
      <c r="A17" s="25" t="s">
        <v>134</v>
      </c>
      <c r="B17" s="127">
        <v>110.2</v>
      </c>
      <c r="C17" s="128">
        <v>5408</v>
      </c>
      <c r="D17" s="129">
        <v>0</v>
      </c>
      <c r="E17" s="129">
        <v>2123</v>
      </c>
      <c r="F17" s="129">
        <v>0</v>
      </c>
      <c r="G17" s="128">
        <v>0</v>
      </c>
    </row>
    <row r="18" spans="1:7" s="68" customFormat="1" ht="15" customHeight="1">
      <c r="A18" s="25" t="s">
        <v>145</v>
      </c>
      <c r="B18" s="127">
        <v>114</v>
      </c>
      <c r="C18" s="128">
        <v>5408</v>
      </c>
      <c r="D18" s="129">
        <v>0</v>
      </c>
      <c r="E18" s="129">
        <v>2123</v>
      </c>
      <c r="F18" s="129">
        <v>0</v>
      </c>
      <c r="G18" s="128">
        <v>0</v>
      </c>
    </row>
    <row r="19" spans="1:7" s="68" customFormat="1" ht="15" customHeight="1">
      <c r="A19" s="25" t="s">
        <v>173</v>
      </c>
      <c r="B19" s="140">
        <v>114</v>
      </c>
      <c r="C19" s="104">
        <f>SUM(C21)</f>
        <v>5408</v>
      </c>
      <c r="D19" s="104">
        <f>SUM(D21)</f>
        <v>0</v>
      </c>
      <c r="E19" s="104">
        <f>SUM(E21)</f>
        <v>2123</v>
      </c>
      <c r="F19" s="104">
        <f>SUM(F21)</f>
        <v>0</v>
      </c>
      <c r="G19" s="104">
        <f>SUM(G21)</f>
        <v>0</v>
      </c>
    </row>
    <row r="20" spans="1:7" s="68" customFormat="1" ht="4.5" customHeight="1">
      <c r="A20" s="84"/>
      <c r="B20" s="131"/>
      <c r="C20" s="87"/>
      <c r="D20" s="87"/>
      <c r="E20" s="87"/>
      <c r="F20" s="87"/>
      <c r="G20" s="86"/>
    </row>
    <row r="21" spans="1:7" s="68" customFormat="1" ht="15" customHeight="1">
      <c r="A21" s="34" t="s">
        <v>62</v>
      </c>
      <c r="B21" s="134"/>
      <c r="C21" s="135">
        <v>5408</v>
      </c>
      <c r="D21" s="136">
        <v>0</v>
      </c>
      <c r="E21" s="136">
        <v>2123</v>
      </c>
      <c r="F21" s="136">
        <v>0</v>
      </c>
      <c r="G21" s="137">
        <v>0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1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s="68" customFormat="1" ht="15" customHeight="1">
      <c r="A24" s="146" t="s">
        <v>170</v>
      </c>
      <c r="B24" s="147"/>
      <c r="C24" s="147"/>
      <c r="D24" s="147"/>
      <c r="E24" s="147"/>
      <c r="F24" s="147"/>
      <c r="G24" s="147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086614173228347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29.25" customHeight="1">
      <c r="A1" s="13" t="s">
        <v>161</v>
      </c>
      <c r="B1" s="14"/>
      <c r="C1" s="2"/>
      <c r="D1" s="3"/>
      <c r="E1" s="2"/>
      <c r="F1" s="2"/>
      <c r="G1" s="3"/>
    </row>
    <row r="2" spans="1:7" ht="15" customHeight="1">
      <c r="A2" s="15" t="s">
        <v>56</v>
      </c>
      <c r="B2" s="15" t="s">
        <v>37</v>
      </c>
      <c r="C2" s="16" t="s">
        <v>38</v>
      </c>
      <c r="D2" s="17" t="s">
        <v>34</v>
      </c>
      <c r="E2" s="17" t="s">
        <v>39</v>
      </c>
      <c r="F2" s="16" t="s">
        <v>35</v>
      </c>
      <c r="G2" s="17" t="s">
        <v>36</v>
      </c>
    </row>
    <row r="3" spans="1:7" ht="15" customHeight="1">
      <c r="A3" s="18" t="s">
        <v>57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40</v>
      </c>
      <c r="G3" s="19" t="s">
        <v>41</v>
      </c>
    </row>
    <row r="4" spans="1:7" ht="12.75" customHeight="1" hidden="1">
      <c r="A4" s="9" t="s">
        <v>30</v>
      </c>
      <c r="B4" s="21"/>
      <c r="C4" s="22"/>
      <c r="D4" s="23"/>
      <c r="E4" s="23"/>
      <c r="F4" s="23"/>
      <c r="G4" s="23"/>
    </row>
    <row r="5" spans="1:7" ht="12.75" customHeight="1" hidden="1">
      <c r="A5" s="9" t="s">
        <v>31</v>
      </c>
      <c r="B5" s="21"/>
      <c r="C5" s="22"/>
      <c r="D5" s="23"/>
      <c r="E5" s="23"/>
      <c r="F5" s="23"/>
      <c r="G5" s="23"/>
    </row>
    <row r="6" spans="1:7" ht="12.75" customHeight="1" hidden="1">
      <c r="A6" s="9" t="s">
        <v>32</v>
      </c>
      <c r="B6" s="21"/>
      <c r="C6" s="22"/>
      <c r="D6" s="23"/>
      <c r="E6" s="23"/>
      <c r="F6" s="23"/>
      <c r="G6" s="23"/>
    </row>
    <row r="7" spans="1:7" ht="12.75" customHeight="1" hidden="1">
      <c r="A7" s="9" t="s">
        <v>33</v>
      </c>
      <c r="B7" s="21"/>
      <c r="C7" s="22"/>
      <c r="D7" s="23"/>
      <c r="E7" s="23"/>
      <c r="F7" s="23"/>
      <c r="G7" s="23"/>
    </row>
    <row r="8" spans="1:7" ht="16.5" customHeight="1" hidden="1">
      <c r="A8" s="9" t="s">
        <v>42</v>
      </c>
      <c r="B8" s="21"/>
      <c r="C8" s="22"/>
      <c r="D8" s="23"/>
      <c r="E8" s="23"/>
      <c r="F8" s="23"/>
      <c r="G8" s="24"/>
    </row>
    <row r="9" spans="1:7" ht="16.5" customHeight="1" hidden="1">
      <c r="A9" s="9" t="s">
        <v>43</v>
      </c>
      <c r="B9" s="21"/>
      <c r="C9" s="22"/>
      <c r="D9" s="23"/>
      <c r="E9" s="23"/>
      <c r="F9" s="23"/>
      <c r="G9" s="24"/>
    </row>
    <row r="10" spans="1:7" ht="16.5" customHeight="1" hidden="1">
      <c r="A10" s="9" t="s">
        <v>44</v>
      </c>
      <c r="B10" s="21"/>
      <c r="C10" s="22"/>
      <c r="D10" s="23"/>
      <c r="E10" s="23"/>
      <c r="F10" s="23"/>
      <c r="G10" s="24"/>
    </row>
    <row r="11" spans="1:7" ht="16.5" customHeight="1" hidden="1">
      <c r="A11" s="25" t="s">
        <v>45</v>
      </c>
      <c r="B11" s="40"/>
      <c r="C11" s="24"/>
      <c r="D11" s="23"/>
      <c r="E11" s="23"/>
      <c r="F11" s="23"/>
      <c r="G11" s="24"/>
    </row>
    <row r="12" spans="1:7" ht="16.5" customHeight="1" hidden="1">
      <c r="A12" s="25" t="s">
        <v>127</v>
      </c>
      <c r="B12" s="40">
        <v>113</v>
      </c>
      <c r="C12" s="24">
        <v>964</v>
      </c>
      <c r="D12" s="23">
        <v>0</v>
      </c>
      <c r="E12" s="23">
        <v>160</v>
      </c>
      <c r="F12" s="23">
        <v>0</v>
      </c>
      <c r="G12" s="24">
        <v>0</v>
      </c>
    </row>
    <row r="13" spans="1:7" s="68" customFormat="1" ht="15" customHeight="1" hidden="1">
      <c r="A13" s="25" t="s">
        <v>128</v>
      </c>
      <c r="B13" s="127">
        <v>133</v>
      </c>
      <c r="C13" s="128">
        <v>964</v>
      </c>
      <c r="D13" s="129">
        <v>0</v>
      </c>
      <c r="E13" s="129">
        <v>160</v>
      </c>
      <c r="F13" s="129">
        <v>0</v>
      </c>
      <c r="G13" s="128">
        <v>0</v>
      </c>
    </row>
    <row r="14" spans="1:7" s="68" customFormat="1" ht="15" customHeight="1" hidden="1">
      <c r="A14" s="25" t="s">
        <v>129</v>
      </c>
      <c r="B14" s="127">
        <v>133</v>
      </c>
      <c r="C14" s="128">
        <v>1131</v>
      </c>
      <c r="D14" s="129">
        <v>0</v>
      </c>
      <c r="E14" s="129">
        <v>160</v>
      </c>
      <c r="F14" s="129">
        <v>0</v>
      </c>
      <c r="G14" s="128">
        <v>0</v>
      </c>
    </row>
    <row r="15" spans="1:7" s="68" customFormat="1" ht="14.25" customHeight="1">
      <c r="A15" s="25" t="s">
        <v>130</v>
      </c>
      <c r="B15" s="127">
        <v>133</v>
      </c>
      <c r="C15" s="128">
        <v>1131</v>
      </c>
      <c r="D15" s="129">
        <v>0</v>
      </c>
      <c r="E15" s="129">
        <v>160</v>
      </c>
      <c r="F15" s="129">
        <v>0</v>
      </c>
      <c r="G15" s="128">
        <v>0</v>
      </c>
    </row>
    <row r="16" spans="1:7" s="68" customFormat="1" ht="14.25" customHeight="1">
      <c r="A16" s="25" t="s">
        <v>131</v>
      </c>
      <c r="B16" s="127">
        <v>133</v>
      </c>
      <c r="C16" s="128">
        <v>1131</v>
      </c>
      <c r="D16" s="129">
        <v>0</v>
      </c>
      <c r="E16" s="129">
        <v>390</v>
      </c>
      <c r="F16" s="129">
        <v>0</v>
      </c>
      <c r="G16" s="128">
        <v>0</v>
      </c>
    </row>
    <row r="17" spans="1:7" s="68" customFormat="1" ht="14.25" customHeight="1">
      <c r="A17" s="25" t="s">
        <v>134</v>
      </c>
      <c r="B17" s="127">
        <v>133</v>
      </c>
      <c r="C17" s="128">
        <v>1481</v>
      </c>
      <c r="D17" s="129">
        <v>0</v>
      </c>
      <c r="E17" s="129">
        <v>390</v>
      </c>
      <c r="F17" s="129">
        <v>0</v>
      </c>
      <c r="G17" s="128">
        <v>0</v>
      </c>
    </row>
    <row r="18" spans="1:7" s="68" customFormat="1" ht="14.25" customHeight="1">
      <c r="A18" s="25" t="s">
        <v>145</v>
      </c>
      <c r="B18" s="127">
        <v>89</v>
      </c>
      <c r="C18" s="128">
        <v>1625</v>
      </c>
      <c r="D18" s="129">
        <v>0</v>
      </c>
      <c r="E18" s="129">
        <v>480</v>
      </c>
      <c r="F18" s="129">
        <v>0</v>
      </c>
      <c r="G18" s="128">
        <v>0</v>
      </c>
    </row>
    <row r="19" spans="1:7" s="68" customFormat="1" ht="14.25" customHeight="1">
      <c r="A19" s="25" t="s">
        <v>173</v>
      </c>
      <c r="B19" s="140">
        <v>89</v>
      </c>
      <c r="C19" s="104">
        <f>SUM(C21)</f>
        <v>1625</v>
      </c>
      <c r="D19" s="104">
        <f>SUM(D21)</f>
        <v>0</v>
      </c>
      <c r="E19" s="104">
        <f>SUM(E21)</f>
        <v>480</v>
      </c>
      <c r="F19" s="104">
        <f>SUM(F21)</f>
        <v>0</v>
      </c>
      <c r="G19" s="104">
        <f>SUM(G21)</f>
        <v>0</v>
      </c>
    </row>
    <row r="20" spans="1:7" s="68" customFormat="1" ht="4.5" customHeight="1">
      <c r="A20" s="84"/>
      <c r="B20" s="131"/>
      <c r="C20" s="87"/>
      <c r="D20" s="87"/>
      <c r="E20" s="87"/>
      <c r="F20" s="87"/>
      <c r="G20" s="86"/>
    </row>
    <row r="21" spans="1:7" s="68" customFormat="1" ht="14.25" customHeight="1">
      <c r="A21" s="34" t="s">
        <v>63</v>
      </c>
      <c r="B21" s="134"/>
      <c r="C21" s="135">
        <v>1625</v>
      </c>
      <c r="D21" s="136">
        <v>0</v>
      </c>
      <c r="E21" s="136">
        <v>480</v>
      </c>
      <c r="F21" s="136">
        <v>0</v>
      </c>
      <c r="G21" s="137">
        <v>0</v>
      </c>
    </row>
    <row r="22" spans="1:7" s="68" customFormat="1" ht="14.2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17" s="68" customFormat="1" ht="14.25" customHeight="1">
      <c r="A23" s="146" t="s">
        <v>144</v>
      </c>
      <c r="B23" s="147"/>
      <c r="C23" s="147"/>
      <c r="D23" s="147"/>
      <c r="E23" s="147"/>
      <c r="F23" s="147"/>
      <c r="G23" s="147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s="68" customFormat="1" ht="14.25" customHeight="1">
      <c r="A24" s="146" t="s">
        <v>171</v>
      </c>
      <c r="B24" s="147"/>
      <c r="C24" s="147"/>
      <c r="D24" s="147"/>
      <c r="E24" s="147"/>
      <c r="F24" s="147"/>
      <c r="G24" s="147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921259842519685" bottom="0.7086614173228347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163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5" customHeight="1" hidden="1">
      <c r="A4" s="9" t="s">
        <v>77</v>
      </c>
      <c r="B4" s="21">
        <v>108.4</v>
      </c>
      <c r="C4" s="22">
        <v>8579</v>
      </c>
      <c r="D4" s="22">
        <v>6972</v>
      </c>
      <c r="E4" s="26">
        <v>42</v>
      </c>
      <c r="F4" s="26">
        <v>0</v>
      </c>
      <c r="G4" s="23">
        <v>0</v>
      </c>
    </row>
    <row r="5" spans="1:7" ht="15" customHeight="1" hidden="1">
      <c r="A5" s="9" t="s">
        <v>78</v>
      </c>
      <c r="B5" s="21">
        <v>108.4</v>
      </c>
      <c r="C5" s="22">
        <v>9052</v>
      </c>
      <c r="D5" s="22">
        <v>6972</v>
      </c>
      <c r="E5" s="26">
        <v>42</v>
      </c>
      <c r="F5" s="26">
        <v>0</v>
      </c>
      <c r="G5" s="23">
        <v>0</v>
      </c>
    </row>
    <row r="6" spans="1:7" ht="15" customHeight="1" hidden="1">
      <c r="A6" s="9" t="s">
        <v>79</v>
      </c>
      <c r="B6" s="21">
        <v>108.4</v>
      </c>
      <c r="C6" s="22">
        <v>9052</v>
      </c>
      <c r="D6" s="22">
        <v>6972</v>
      </c>
      <c r="E6" s="26">
        <v>42</v>
      </c>
      <c r="F6" s="26">
        <v>0</v>
      </c>
      <c r="G6" s="23">
        <v>0</v>
      </c>
    </row>
    <row r="7" spans="1:7" ht="15" customHeight="1" hidden="1">
      <c r="A7" s="9" t="s">
        <v>80</v>
      </c>
      <c r="B7" s="21">
        <v>108.4</v>
      </c>
      <c r="C7" s="22">
        <v>9052</v>
      </c>
      <c r="D7" s="22">
        <v>6972</v>
      </c>
      <c r="E7" s="26">
        <v>692</v>
      </c>
      <c r="F7" s="26">
        <v>0</v>
      </c>
      <c r="G7" s="23">
        <v>0</v>
      </c>
    </row>
    <row r="8" spans="1:7" ht="14.25" customHeight="1" hidden="1">
      <c r="A8" s="9" t="s">
        <v>64</v>
      </c>
      <c r="B8" s="21">
        <v>108.4</v>
      </c>
      <c r="C8" s="22">
        <v>9052</v>
      </c>
      <c r="D8" s="22">
        <v>6972</v>
      </c>
      <c r="E8" s="26">
        <v>992</v>
      </c>
      <c r="F8" s="26">
        <v>0</v>
      </c>
      <c r="G8" s="24">
        <v>1</v>
      </c>
    </row>
    <row r="9" spans="1:7" ht="13.5" customHeight="1" hidden="1">
      <c r="A9" s="9" t="s">
        <v>65</v>
      </c>
      <c r="B9" s="21">
        <v>101</v>
      </c>
      <c r="C9" s="22">
        <v>9743</v>
      </c>
      <c r="D9" s="22">
        <v>0</v>
      </c>
      <c r="E9" s="26">
        <v>2301</v>
      </c>
      <c r="F9" s="26">
        <v>0</v>
      </c>
      <c r="G9" s="24">
        <v>8</v>
      </c>
    </row>
    <row r="10" spans="1:7" ht="13.5" customHeight="1" hidden="1">
      <c r="A10" s="9" t="s">
        <v>66</v>
      </c>
      <c r="B10" s="21">
        <v>101</v>
      </c>
      <c r="C10" s="22">
        <v>10013</v>
      </c>
      <c r="D10" s="22">
        <v>0</v>
      </c>
      <c r="E10" s="26">
        <v>2451</v>
      </c>
      <c r="F10" s="26">
        <v>0</v>
      </c>
      <c r="G10" s="24">
        <v>5</v>
      </c>
    </row>
    <row r="11" spans="1:7" ht="13.5" customHeight="1" hidden="1">
      <c r="A11" s="25" t="s">
        <v>45</v>
      </c>
      <c r="B11" s="40">
        <v>101</v>
      </c>
      <c r="C11" s="24">
        <v>10013</v>
      </c>
      <c r="D11" s="24">
        <v>0</v>
      </c>
      <c r="E11" s="23">
        <v>2451</v>
      </c>
      <c r="F11" s="23">
        <v>0</v>
      </c>
      <c r="G11" s="24">
        <v>7</v>
      </c>
    </row>
    <row r="12" spans="1:7" ht="13.5" customHeight="1" hidden="1">
      <c r="A12" s="25" t="s">
        <v>127</v>
      </c>
      <c r="B12" s="40">
        <v>101</v>
      </c>
      <c r="C12" s="24">
        <v>10013</v>
      </c>
      <c r="D12" s="24">
        <v>0</v>
      </c>
      <c r="E12" s="23">
        <v>2807</v>
      </c>
      <c r="F12" s="23">
        <v>0</v>
      </c>
      <c r="G12" s="24">
        <v>42</v>
      </c>
    </row>
    <row r="13" spans="1:7" s="68" customFormat="1" ht="15" customHeight="1" hidden="1">
      <c r="A13" s="25" t="s">
        <v>128</v>
      </c>
      <c r="B13" s="127">
        <v>101</v>
      </c>
      <c r="C13" s="128">
        <v>10013</v>
      </c>
      <c r="D13" s="128">
        <v>0</v>
      </c>
      <c r="E13" s="129">
        <v>2807</v>
      </c>
      <c r="F13" s="129">
        <v>0</v>
      </c>
      <c r="G13" s="128">
        <v>48</v>
      </c>
    </row>
    <row r="14" spans="1:7" s="68" customFormat="1" ht="15" customHeight="1" hidden="1">
      <c r="A14" s="25" t="s">
        <v>129</v>
      </c>
      <c r="B14" s="127">
        <v>101</v>
      </c>
      <c r="C14" s="128">
        <v>10013</v>
      </c>
      <c r="D14" s="128">
        <v>0</v>
      </c>
      <c r="E14" s="129">
        <v>2807</v>
      </c>
      <c r="F14" s="129">
        <v>0</v>
      </c>
      <c r="G14" s="128">
        <v>50</v>
      </c>
    </row>
    <row r="15" spans="1:7" s="68" customFormat="1" ht="15" customHeight="1">
      <c r="A15" s="25" t="s">
        <v>130</v>
      </c>
      <c r="B15" s="127">
        <v>101</v>
      </c>
      <c r="C15" s="128">
        <v>10013</v>
      </c>
      <c r="D15" s="128">
        <v>0</v>
      </c>
      <c r="E15" s="129">
        <v>3407</v>
      </c>
      <c r="F15" s="129">
        <v>0</v>
      </c>
      <c r="G15" s="128">
        <v>51</v>
      </c>
    </row>
    <row r="16" spans="1:7" s="68" customFormat="1" ht="15" customHeight="1">
      <c r="A16" s="25" t="s">
        <v>131</v>
      </c>
      <c r="B16" s="127">
        <v>101</v>
      </c>
      <c r="C16" s="128">
        <v>10013</v>
      </c>
      <c r="D16" s="128">
        <v>0</v>
      </c>
      <c r="E16" s="129">
        <v>3407</v>
      </c>
      <c r="F16" s="129">
        <v>0</v>
      </c>
      <c r="G16" s="128">
        <v>51</v>
      </c>
    </row>
    <row r="17" spans="1:7" s="68" customFormat="1" ht="15" customHeight="1">
      <c r="A17" s="25" t="s">
        <v>134</v>
      </c>
      <c r="B17" s="127">
        <v>137.9</v>
      </c>
      <c r="C17" s="128">
        <v>10013</v>
      </c>
      <c r="D17" s="128">
        <v>0</v>
      </c>
      <c r="E17" s="129">
        <v>3907</v>
      </c>
      <c r="F17" s="129">
        <v>0</v>
      </c>
      <c r="G17" s="128">
        <v>57</v>
      </c>
    </row>
    <row r="18" spans="1:7" s="68" customFormat="1" ht="15" customHeight="1">
      <c r="A18" s="25" t="s">
        <v>145</v>
      </c>
      <c r="B18" s="127">
        <v>117.5</v>
      </c>
      <c r="C18" s="128">
        <v>10013</v>
      </c>
      <c r="D18" s="128">
        <v>0</v>
      </c>
      <c r="E18" s="129">
        <v>4307</v>
      </c>
      <c r="F18" s="129">
        <v>0</v>
      </c>
      <c r="G18" s="128">
        <v>57</v>
      </c>
    </row>
    <row r="19" spans="1:7" s="68" customFormat="1" ht="15" customHeight="1">
      <c r="A19" s="25" t="s">
        <v>173</v>
      </c>
      <c r="B19" s="138">
        <v>117.5</v>
      </c>
      <c r="C19" s="104">
        <f>SUM(C21)</f>
        <v>10013</v>
      </c>
      <c r="D19" s="104">
        <f>SUM(D21)</f>
        <v>0</v>
      </c>
      <c r="E19" s="104">
        <f>SUM(E21)</f>
        <v>4307</v>
      </c>
      <c r="F19" s="104">
        <f>SUM(F21)</f>
        <v>0</v>
      </c>
      <c r="G19" s="104">
        <f>SUM(G21)</f>
        <v>57</v>
      </c>
    </row>
    <row r="20" spans="1:7" s="68" customFormat="1" ht="15" customHeight="1">
      <c r="A20" s="25"/>
      <c r="B20" s="131"/>
      <c r="C20" s="132"/>
      <c r="D20" s="132"/>
      <c r="E20" s="133"/>
      <c r="F20" s="133"/>
      <c r="G20" s="128"/>
    </row>
    <row r="21" spans="1:7" s="68" customFormat="1" ht="15" customHeight="1">
      <c r="A21" s="36" t="s">
        <v>46</v>
      </c>
      <c r="B21" s="134"/>
      <c r="C21" s="135">
        <v>10013</v>
      </c>
      <c r="D21" s="135">
        <v>0</v>
      </c>
      <c r="E21" s="136">
        <v>4307</v>
      </c>
      <c r="F21" s="136">
        <v>0</v>
      </c>
      <c r="G21" s="137">
        <v>57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8" t="s">
        <v>167</v>
      </c>
      <c r="B24" s="149"/>
      <c r="C24" s="149"/>
      <c r="D24" s="149"/>
      <c r="E24" s="149"/>
      <c r="F24" s="149"/>
      <c r="G24" s="149"/>
    </row>
    <row r="25" spans="1:7" ht="15" customHeight="1">
      <c r="A25" s="146"/>
      <c r="B25" s="147"/>
      <c r="C25" s="147"/>
      <c r="D25" s="147"/>
      <c r="E25" s="147"/>
      <c r="F25" s="147"/>
      <c r="G25" s="147"/>
    </row>
    <row r="26" ht="15" customHeight="1"/>
    <row r="27" ht="8.2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8.25" customHeight="1"/>
    <row r="35" ht="15" customHeight="1"/>
    <row r="36" ht="8.2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086614173228347" header="0.3937007874015748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39" customHeight="1">
      <c r="A1" s="13" t="s">
        <v>148</v>
      </c>
      <c r="B1" s="14"/>
      <c r="C1" s="2"/>
      <c r="D1" s="3"/>
      <c r="E1" s="2"/>
      <c r="F1" s="2"/>
      <c r="G1" s="3"/>
    </row>
    <row r="2" spans="1:7" ht="16.5">
      <c r="A2" s="15" t="s">
        <v>100</v>
      </c>
      <c r="B2" s="15" t="s">
        <v>101</v>
      </c>
      <c r="C2" s="16" t="s">
        <v>102</v>
      </c>
      <c r="D2" s="17" t="s">
        <v>34</v>
      </c>
      <c r="E2" s="17" t="s">
        <v>103</v>
      </c>
      <c r="F2" s="16" t="s">
        <v>35</v>
      </c>
      <c r="G2" s="17" t="s">
        <v>99</v>
      </c>
    </row>
    <row r="3" spans="1:7" ht="16.5">
      <c r="A3" s="18" t="s">
        <v>106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104</v>
      </c>
      <c r="G3" s="19" t="s">
        <v>105</v>
      </c>
    </row>
    <row r="4" spans="1:7" ht="15" customHeight="1" hidden="1">
      <c r="A4" s="9" t="s">
        <v>107</v>
      </c>
      <c r="B4" s="21">
        <v>42.5</v>
      </c>
      <c r="C4" s="22">
        <v>7007</v>
      </c>
      <c r="D4" s="22">
        <v>1637</v>
      </c>
      <c r="E4" s="26">
        <v>0</v>
      </c>
      <c r="F4" s="26">
        <v>0</v>
      </c>
      <c r="G4" s="23">
        <v>0</v>
      </c>
    </row>
    <row r="5" spans="1:7" ht="15" customHeight="1" hidden="1">
      <c r="A5" s="9" t="s">
        <v>108</v>
      </c>
      <c r="B5" s="21">
        <v>42.5</v>
      </c>
      <c r="C5" s="22">
        <v>7429</v>
      </c>
      <c r="D5" s="22">
        <v>1637</v>
      </c>
      <c r="E5" s="26">
        <v>0</v>
      </c>
      <c r="F5" s="26">
        <v>0</v>
      </c>
      <c r="G5" s="23">
        <v>1</v>
      </c>
    </row>
    <row r="6" spans="1:7" ht="15" customHeight="1" hidden="1">
      <c r="A6" s="9" t="s">
        <v>109</v>
      </c>
      <c r="B6" s="21">
        <v>42.5</v>
      </c>
      <c r="C6" s="22">
        <v>7429</v>
      </c>
      <c r="D6" s="22">
        <v>1637</v>
      </c>
      <c r="E6" s="26">
        <v>0</v>
      </c>
      <c r="F6" s="26">
        <v>0</v>
      </c>
      <c r="G6" s="23">
        <v>1</v>
      </c>
    </row>
    <row r="7" spans="1:7" ht="15" customHeight="1" hidden="1">
      <c r="A7" s="9" t="s">
        <v>110</v>
      </c>
      <c r="B7" s="21">
        <v>42.5</v>
      </c>
      <c r="C7" s="22">
        <v>7929</v>
      </c>
      <c r="D7" s="22">
        <v>1637</v>
      </c>
      <c r="E7" s="26">
        <v>0</v>
      </c>
      <c r="F7" s="26">
        <v>0</v>
      </c>
      <c r="G7" s="23">
        <v>1</v>
      </c>
    </row>
    <row r="8" spans="1:7" ht="15" customHeight="1" hidden="1">
      <c r="A8" s="9" t="s">
        <v>111</v>
      </c>
      <c r="B8" s="21">
        <v>42.5</v>
      </c>
      <c r="C8" s="22">
        <v>7929</v>
      </c>
      <c r="D8" s="22">
        <v>1637</v>
      </c>
      <c r="E8" s="26">
        <v>0</v>
      </c>
      <c r="F8" s="26">
        <v>0</v>
      </c>
      <c r="G8" s="23">
        <v>1</v>
      </c>
    </row>
    <row r="9" spans="1:7" ht="15" customHeight="1" hidden="1">
      <c r="A9" s="9" t="s">
        <v>112</v>
      </c>
      <c r="B9" s="21">
        <v>42.5</v>
      </c>
      <c r="C9" s="22">
        <v>9614</v>
      </c>
      <c r="D9" s="22">
        <v>689</v>
      </c>
      <c r="E9" s="26">
        <v>0</v>
      </c>
      <c r="F9" s="26">
        <v>0</v>
      </c>
      <c r="G9" s="23">
        <v>3</v>
      </c>
    </row>
    <row r="10" spans="1:7" ht="15" customHeight="1" hidden="1">
      <c r="A10" s="9" t="s">
        <v>113</v>
      </c>
      <c r="B10" s="21">
        <v>42.5</v>
      </c>
      <c r="C10" s="22">
        <v>11109</v>
      </c>
      <c r="D10" s="22">
        <v>689</v>
      </c>
      <c r="E10" s="26">
        <v>0</v>
      </c>
      <c r="F10" s="26">
        <v>0</v>
      </c>
      <c r="G10" s="23">
        <v>3</v>
      </c>
    </row>
    <row r="11" spans="1:7" ht="15" customHeight="1" hidden="1">
      <c r="A11" s="25" t="s">
        <v>114</v>
      </c>
      <c r="B11" s="40">
        <v>36</v>
      </c>
      <c r="C11" s="24">
        <v>8083</v>
      </c>
      <c r="D11" s="24">
        <v>0</v>
      </c>
      <c r="E11" s="23">
        <v>1500</v>
      </c>
      <c r="F11" s="23">
        <v>10</v>
      </c>
      <c r="G11" s="23">
        <v>0</v>
      </c>
    </row>
    <row r="12" spans="1:7" ht="15" customHeight="1" hidden="1">
      <c r="A12" s="25" t="s">
        <v>127</v>
      </c>
      <c r="B12" s="40">
        <v>36</v>
      </c>
      <c r="C12" s="24">
        <v>9853</v>
      </c>
      <c r="D12" s="24">
        <v>0</v>
      </c>
      <c r="E12" s="23">
        <v>1500</v>
      </c>
      <c r="F12" s="23">
        <v>12</v>
      </c>
      <c r="G12" s="23">
        <v>0</v>
      </c>
    </row>
    <row r="13" spans="1:7" ht="15" customHeight="1" hidden="1">
      <c r="A13" s="25" t="s">
        <v>128</v>
      </c>
      <c r="B13" s="40">
        <v>36</v>
      </c>
      <c r="C13" s="24">
        <v>11103</v>
      </c>
      <c r="D13" s="24">
        <v>0</v>
      </c>
      <c r="E13" s="23">
        <v>1500</v>
      </c>
      <c r="F13" s="23">
        <v>14</v>
      </c>
      <c r="G13" s="23">
        <v>0</v>
      </c>
    </row>
    <row r="14" spans="1:7" ht="15" customHeight="1" hidden="1">
      <c r="A14" s="25" t="s">
        <v>129</v>
      </c>
      <c r="B14" s="40">
        <v>36</v>
      </c>
      <c r="C14" s="24">
        <v>11253</v>
      </c>
      <c r="D14" s="24">
        <v>0</v>
      </c>
      <c r="E14" s="23">
        <v>1500</v>
      </c>
      <c r="F14" s="23">
        <v>14</v>
      </c>
      <c r="G14" s="23">
        <v>0</v>
      </c>
    </row>
    <row r="15" spans="1:7" ht="15" customHeight="1">
      <c r="A15" s="25" t="s">
        <v>130</v>
      </c>
      <c r="B15" s="40">
        <v>36</v>
      </c>
      <c r="C15" s="24">
        <v>12253</v>
      </c>
      <c r="D15" s="24">
        <v>0</v>
      </c>
      <c r="E15" s="23">
        <v>1500</v>
      </c>
      <c r="F15" s="23">
        <v>14</v>
      </c>
      <c r="G15" s="23">
        <v>1</v>
      </c>
    </row>
    <row r="16" spans="1:7" ht="15" customHeight="1">
      <c r="A16" s="25" t="s">
        <v>131</v>
      </c>
      <c r="B16" s="40">
        <v>36</v>
      </c>
      <c r="C16" s="24">
        <v>12253</v>
      </c>
      <c r="D16" s="24">
        <v>0</v>
      </c>
      <c r="E16" s="23">
        <v>2000</v>
      </c>
      <c r="F16" s="23">
        <v>14</v>
      </c>
      <c r="G16" s="23">
        <v>1</v>
      </c>
    </row>
    <row r="17" spans="1:7" ht="15" customHeight="1">
      <c r="A17" s="25" t="s">
        <v>134</v>
      </c>
      <c r="B17" s="40">
        <v>55.2</v>
      </c>
      <c r="C17" s="24">
        <v>12253</v>
      </c>
      <c r="D17" s="24">
        <v>0</v>
      </c>
      <c r="E17" s="23">
        <v>2000</v>
      </c>
      <c r="F17" s="23">
        <v>14</v>
      </c>
      <c r="G17" s="23">
        <v>1</v>
      </c>
    </row>
    <row r="18" spans="1:7" ht="15" customHeight="1">
      <c r="A18" s="25" t="s">
        <v>145</v>
      </c>
      <c r="B18" s="40">
        <v>48.8</v>
      </c>
      <c r="C18" s="24">
        <v>12253</v>
      </c>
      <c r="D18" s="24">
        <v>0</v>
      </c>
      <c r="E18" s="23">
        <v>2000</v>
      </c>
      <c r="F18" s="23">
        <v>14</v>
      </c>
      <c r="G18" s="23">
        <v>1</v>
      </c>
    </row>
    <row r="19" spans="1:7" ht="15" customHeight="1">
      <c r="A19" s="25" t="s">
        <v>173</v>
      </c>
      <c r="B19" s="37">
        <v>48.8</v>
      </c>
      <c r="C19" s="38">
        <f>SUM(C21)</f>
        <v>12753</v>
      </c>
      <c r="D19" s="38">
        <f>SUM(D21)</f>
        <v>0</v>
      </c>
      <c r="E19" s="38">
        <f>SUM(E21)</f>
        <v>2000</v>
      </c>
      <c r="F19" s="38">
        <f>SUM(F21)</f>
        <v>14</v>
      </c>
      <c r="G19" s="38">
        <f>SUM(G21)</f>
        <v>1</v>
      </c>
    </row>
    <row r="20" spans="1:7" ht="9" customHeight="1">
      <c r="A20" s="25"/>
      <c r="B20" s="21"/>
      <c r="C20" s="22"/>
      <c r="D20" s="22"/>
      <c r="E20" s="26"/>
      <c r="F20" s="26"/>
      <c r="G20" s="23"/>
    </row>
    <row r="21" spans="1:7" ht="15" customHeight="1">
      <c r="A21" s="34" t="s">
        <v>115</v>
      </c>
      <c r="B21" s="27"/>
      <c r="C21" s="28">
        <v>12753</v>
      </c>
      <c r="D21" s="28">
        <v>0</v>
      </c>
      <c r="E21" s="31">
        <v>2000</v>
      </c>
      <c r="F21" s="31">
        <v>14</v>
      </c>
      <c r="G21" s="33">
        <v>1</v>
      </c>
    </row>
    <row r="22" spans="1:7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17" s="68" customFormat="1" ht="14.25" customHeight="1">
      <c r="A25" s="146"/>
      <c r="B25" s="147"/>
      <c r="C25" s="147"/>
      <c r="D25" s="147"/>
      <c r="E25" s="147"/>
      <c r="F25" s="147"/>
      <c r="G25" s="147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s="68" customFormat="1" ht="8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="68" customFormat="1" ht="14.25" customHeight="1"/>
    <row r="28" s="68" customFormat="1" ht="14.25" customHeight="1"/>
    <row r="29" s="68" customFormat="1" ht="14.25" customHeight="1"/>
    <row r="30" s="68" customFormat="1" ht="14.25" customHeight="1"/>
    <row r="31" s="68" customFormat="1" ht="14.25" customHeight="1"/>
    <row r="32" s="68" customFormat="1" ht="14.25" customHeight="1"/>
    <row r="33" s="68" customFormat="1" ht="14.25" customHeight="1"/>
    <row r="34" s="68" customFormat="1" ht="8.25" customHeight="1"/>
    <row r="35" s="68" customFormat="1" ht="14.25" customHeight="1"/>
    <row r="36" s="68" customFormat="1" ht="8.25" customHeight="1"/>
    <row r="37" s="68" customFormat="1" ht="14.2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874015748031497" header="0.3937007874015748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149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14.5</v>
      </c>
      <c r="C4" s="22">
        <v>23063</v>
      </c>
      <c r="D4" s="22">
        <v>2303</v>
      </c>
      <c r="E4" s="26">
        <v>478</v>
      </c>
      <c r="F4" s="23">
        <v>0</v>
      </c>
      <c r="G4" s="23">
        <v>0</v>
      </c>
    </row>
    <row r="5" spans="1:7" ht="16.5" customHeight="1" hidden="1">
      <c r="A5" s="9" t="s">
        <v>78</v>
      </c>
      <c r="B5" s="21">
        <v>14.5</v>
      </c>
      <c r="C5" s="22">
        <v>23063</v>
      </c>
      <c r="D5" s="22">
        <v>2303</v>
      </c>
      <c r="E5" s="26">
        <v>478</v>
      </c>
      <c r="F5" s="23">
        <v>0</v>
      </c>
      <c r="G5" s="23">
        <v>2</v>
      </c>
    </row>
    <row r="6" spans="1:7" ht="16.5" customHeight="1" hidden="1">
      <c r="A6" s="9" t="s">
        <v>79</v>
      </c>
      <c r="B6" s="21">
        <v>14.5</v>
      </c>
      <c r="C6" s="22">
        <v>23063</v>
      </c>
      <c r="D6" s="22">
        <v>2303</v>
      </c>
      <c r="E6" s="26">
        <v>478</v>
      </c>
      <c r="F6" s="23">
        <v>0</v>
      </c>
      <c r="G6" s="23">
        <v>3</v>
      </c>
    </row>
    <row r="7" spans="1:7" ht="13.5" customHeight="1" hidden="1">
      <c r="A7" s="9" t="s">
        <v>80</v>
      </c>
      <c r="B7" s="21">
        <v>14.5</v>
      </c>
      <c r="C7" s="22">
        <v>23063</v>
      </c>
      <c r="D7" s="22">
        <v>2303</v>
      </c>
      <c r="E7" s="26">
        <v>478</v>
      </c>
      <c r="F7" s="23">
        <v>0</v>
      </c>
      <c r="G7" s="23">
        <v>3</v>
      </c>
    </row>
    <row r="8" spans="1:7" ht="13.5" customHeight="1" hidden="1">
      <c r="A8" s="9" t="s">
        <v>64</v>
      </c>
      <c r="B8" s="21">
        <v>14.5</v>
      </c>
      <c r="C8" s="22">
        <v>23063</v>
      </c>
      <c r="D8" s="22">
        <v>2303</v>
      </c>
      <c r="E8" s="26">
        <v>478</v>
      </c>
      <c r="F8" s="23">
        <v>0</v>
      </c>
      <c r="G8" s="24">
        <v>6</v>
      </c>
    </row>
    <row r="9" spans="1:7" ht="13.5" customHeight="1" hidden="1">
      <c r="A9" s="9" t="s">
        <v>65</v>
      </c>
      <c r="B9" s="21">
        <v>12</v>
      </c>
      <c r="C9" s="22">
        <v>150</v>
      </c>
      <c r="D9" s="22">
        <v>0</v>
      </c>
      <c r="E9" s="26">
        <v>1704</v>
      </c>
      <c r="F9" s="23">
        <v>0</v>
      </c>
      <c r="G9" s="24">
        <v>2</v>
      </c>
    </row>
    <row r="10" spans="1:7" ht="13.5" customHeight="1" hidden="1">
      <c r="A10" s="9" t="s">
        <v>66</v>
      </c>
      <c r="B10" s="21">
        <v>12</v>
      </c>
      <c r="C10" s="22">
        <v>150</v>
      </c>
      <c r="D10" s="22">
        <v>0</v>
      </c>
      <c r="E10" s="26">
        <v>1704</v>
      </c>
      <c r="F10" s="23">
        <v>0</v>
      </c>
      <c r="G10" s="24">
        <v>2</v>
      </c>
    </row>
    <row r="11" spans="1:7" ht="13.5" customHeight="1" hidden="1">
      <c r="A11" s="25" t="s">
        <v>45</v>
      </c>
      <c r="B11" s="40">
        <v>12</v>
      </c>
      <c r="C11" s="24">
        <v>532</v>
      </c>
      <c r="D11" s="24">
        <v>0</v>
      </c>
      <c r="E11" s="23">
        <v>5420</v>
      </c>
      <c r="F11" s="23">
        <v>1</v>
      </c>
      <c r="G11" s="24">
        <v>0</v>
      </c>
    </row>
    <row r="12" spans="1:7" ht="13.5" customHeight="1" hidden="1">
      <c r="A12" s="25" t="s">
        <v>127</v>
      </c>
      <c r="B12" s="40">
        <v>12</v>
      </c>
      <c r="C12" s="24">
        <v>532</v>
      </c>
      <c r="D12" s="24">
        <v>0</v>
      </c>
      <c r="E12" s="23">
        <v>6874</v>
      </c>
      <c r="F12" s="23">
        <v>2</v>
      </c>
      <c r="G12" s="24">
        <v>0</v>
      </c>
    </row>
    <row r="13" spans="1:7" s="68" customFormat="1" ht="15" customHeight="1" hidden="1">
      <c r="A13" s="25" t="s">
        <v>128</v>
      </c>
      <c r="B13" s="127">
        <v>12</v>
      </c>
      <c r="C13" s="128">
        <v>532</v>
      </c>
      <c r="D13" s="128">
        <v>0</v>
      </c>
      <c r="E13" s="129">
        <v>6874</v>
      </c>
      <c r="F13" s="129">
        <v>2</v>
      </c>
      <c r="G13" s="128">
        <v>0</v>
      </c>
    </row>
    <row r="14" spans="1:7" s="68" customFormat="1" ht="15" customHeight="1" hidden="1">
      <c r="A14" s="25" t="s">
        <v>129</v>
      </c>
      <c r="B14" s="127">
        <v>12</v>
      </c>
      <c r="C14" s="128">
        <v>532</v>
      </c>
      <c r="D14" s="128">
        <v>0</v>
      </c>
      <c r="E14" s="129">
        <v>6874</v>
      </c>
      <c r="F14" s="129">
        <v>2</v>
      </c>
      <c r="G14" s="128">
        <v>0</v>
      </c>
    </row>
    <row r="15" spans="1:7" s="68" customFormat="1" ht="15" customHeight="1">
      <c r="A15" s="25" t="s">
        <v>130</v>
      </c>
      <c r="B15" s="127">
        <v>12</v>
      </c>
      <c r="C15" s="128">
        <v>1362</v>
      </c>
      <c r="D15" s="128">
        <v>0</v>
      </c>
      <c r="E15" s="129">
        <v>6874</v>
      </c>
      <c r="F15" s="129">
        <v>5</v>
      </c>
      <c r="G15" s="128">
        <v>0</v>
      </c>
    </row>
    <row r="16" spans="1:7" s="68" customFormat="1" ht="15" customHeight="1">
      <c r="A16" s="25" t="s">
        <v>131</v>
      </c>
      <c r="B16" s="127">
        <v>12</v>
      </c>
      <c r="C16" s="128">
        <v>1362</v>
      </c>
      <c r="D16" s="128">
        <v>0</v>
      </c>
      <c r="E16" s="129">
        <v>6874</v>
      </c>
      <c r="F16" s="129">
        <v>5</v>
      </c>
      <c r="G16" s="128">
        <v>0</v>
      </c>
    </row>
    <row r="17" spans="1:7" s="68" customFormat="1" ht="15" customHeight="1">
      <c r="A17" s="25" t="s">
        <v>134</v>
      </c>
      <c r="B17" s="127">
        <v>13.8</v>
      </c>
      <c r="C17" s="128">
        <v>1362</v>
      </c>
      <c r="D17" s="128">
        <v>0</v>
      </c>
      <c r="E17" s="129">
        <v>6874</v>
      </c>
      <c r="F17" s="129">
        <v>5</v>
      </c>
      <c r="G17" s="128">
        <v>0</v>
      </c>
    </row>
    <row r="18" spans="1:7" s="68" customFormat="1" ht="15" customHeight="1">
      <c r="A18" s="25" t="s">
        <v>145</v>
      </c>
      <c r="B18" s="127">
        <v>11.8</v>
      </c>
      <c r="C18" s="128">
        <v>1362</v>
      </c>
      <c r="D18" s="128">
        <v>0</v>
      </c>
      <c r="E18" s="129">
        <v>6874</v>
      </c>
      <c r="F18" s="129">
        <v>5</v>
      </c>
      <c r="G18" s="128">
        <v>0</v>
      </c>
    </row>
    <row r="19" spans="1:7" s="68" customFormat="1" ht="15" customHeight="1">
      <c r="A19" s="25" t="s">
        <v>173</v>
      </c>
      <c r="B19" s="138">
        <v>11.8</v>
      </c>
      <c r="C19" s="104">
        <f>SUM(C21)</f>
        <v>1362</v>
      </c>
      <c r="D19" s="104">
        <f>SUM(D21)</f>
        <v>0</v>
      </c>
      <c r="E19" s="104">
        <f>SUM(E21)</f>
        <v>6874</v>
      </c>
      <c r="F19" s="104">
        <f>SUM(F21)</f>
        <v>5</v>
      </c>
      <c r="G19" s="104">
        <f>SUM(G21)</f>
        <v>0</v>
      </c>
    </row>
    <row r="20" spans="1:7" s="68" customFormat="1" ht="15" customHeight="1">
      <c r="A20" s="25"/>
      <c r="B20" s="131"/>
      <c r="C20" s="132"/>
      <c r="D20" s="132"/>
      <c r="E20" s="133"/>
      <c r="F20" s="133"/>
      <c r="G20" s="128"/>
    </row>
    <row r="21" spans="1:7" s="68" customFormat="1" ht="15" customHeight="1">
      <c r="A21" s="34" t="s">
        <v>47</v>
      </c>
      <c r="B21" s="134"/>
      <c r="C21" s="135">
        <v>1362</v>
      </c>
      <c r="D21" s="135">
        <v>0</v>
      </c>
      <c r="E21" s="136">
        <v>6874</v>
      </c>
      <c r="F21" s="136">
        <v>5</v>
      </c>
      <c r="G21" s="137">
        <v>0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s="68" customFormat="1" ht="13.5" customHeight="1">
      <c r="A25" s="146"/>
      <c r="B25" s="147"/>
      <c r="C25" s="147"/>
      <c r="D25" s="147"/>
      <c r="E25" s="147"/>
      <c r="F25" s="147"/>
      <c r="G25" s="147"/>
    </row>
    <row r="26" ht="8.25" customHeight="1">
      <c r="A26" s="126"/>
    </row>
    <row r="27" s="68" customFormat="1" ht="13.5" customHeight="1"/>
    <row r="28" ht="8.25" customHeight="1"/>
    <row r="29" s="68" customFormat="1" ht="13.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4.133858267716536" bottom="0.7874015748031497" header="0.3937007874015748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150</v>
      </c>
      <c r="B1" s="14"/>
      <c r="C1" s="2"/>
      <c r="D1" s="3"/>
      <c r="E1" s="2"/>
      <c r="F1" s="2"/>
      <c r="G1" s="3"/>
    </row>
    <row r="2" spans="1:7" ht="16.5" customHeight="1">
      <c r="A2" s="15" t="s">
        <v>83</v>
      </c>
      <c r="B2" s="15" t="s">
        <v>84</v>
      </c>
      <c r="C2" s="16" t="s">
        <v>85</v>
      </c>
      <c r="D2" s="17" t="s">
        <v>34</v>
      </c>
      <c r="E2" s="17" t="s">
        <v>86</v>
      </c>
      <c r="F2" s="16" t="s">
        <v>35</v>
      </c>
      <c r="G2" s="17" t="s">
        <v>82</v>
      </c>
    </row>
    <row r="3" spans="1:7" ht="16.5" customHeight="1">
      <c r="A3" s="18" t="s">
        <v>89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87</v>
      </c>
      <c r="G3" s="19" t="s">
        <v>88</v>
      </c>
    </row>
    <row r="4" spans="1:7" ht="16.5" customHeight="1" hidden="1">
      <c r="A4" s="9" t="s">
        <v>90</v>
      </c>
      <c r="B4" s="21">
        <v>46.5</v>
      </c>
      <c r="C4" s="22">
        <v>24874</v>
      </c>
      <c r="D4" s="22">
        <v>10076</v>
      </c>
      <c r="E4" s="23">
        <v>0</v>
      </c>
      <c r="F4" s="23">
        <v>0</v>
      </c>
      <c r="G4" s="23">
        <v>0</v>
      </c>
    </row>
    <row r="5" spans="1:7" ht="16.5" customHeight="1" hidden="1">
      <c r="A5" s="9" t="s">
        <v>91</v>
      </c>
      <c r="B5" s="21">
        <v>46.5</v>
      </c>
      <c r="C5" s="22">
        <v>26614</v>
      </c>
      <c r="D5" s="22">
        <v>10076</v>
      </c>
      <c r="E5" s="23">
        <v>0</v>
      </c>
      <c r="F5" s="23">
        <v>0</v>
      </c>
      <c r="G5" s="23">
        <v>1</v>
      </c>
    </row>
    <row r="6" spans="1:7" ht="16.5" customHeight="1" hidden="1">
      <c r="A6" s="9" t="s">
        <v>92</v>
      </c>
      <c r="B6" s="21">
        <v>46.5</v>
      </c>
      <c r="C6" s="22">
        <v>27627</v>
      </c>
      <c r="D6" s="22">
        <v>10076</v>
      </c>
      <c r="E6" s="23">
        <v>0</v>
      </c>
      <c r="F6" s="23">
        <v>0</v>
      </c>
      <c r="G6" s="23">
        <v>1</v>
      </c>
    </row>
    <row r="7" spans="1:7" ht="16.5" customHeight="1" hidden="1">
      <c r="A7" s="9" t="s">
        <v>93</v>
      </c>
      <c r="B7" s="21">
        <v>46.5</v>
      </c>
      <c r="C7" s="22">
        <v>29787</v>
      </c>
      <c r="D7" s="22">
        <v>10076</v>
      </c>
      <c r="E7" s="23">
        <v>0</v>
      </c>
      <c r="F7" s="23">
        <v>0</v>
      </c>
      <c r="G7" s="23">
        <v>5</v>
      </c>
    </row>
    <row r="8" spans="1:7" ht="15" customHeight="1" hidden="1">
      <c r="A8" s="9" t="s">
        <v>94</v>
      </c>
      <c r="B8" s="21">
        <v>46.5</v>
      </c>
      <c r="C8" s="22">
        <v>29787</v>
      </c>
      <c r="D8" s="22">
        <v>10076</v>
      </c>
      <c r="E8" s="23">
        <v>0</v>
      </c>
      <c r="F8" s="23">
        <v>0</v>
      </c>
      <c r="G8" s="24">
        <v>8</v>
      </c>
    </row>
    <row r="9" spans="1:7" ht="15" customHeight="1" hidden="1">
      <c r="A9" s="9" t="s">
        <v>95</v>
      </c>
      <c r="B9" s="21">
        <v>53</v>
      </c>
      <c r="C9" s="22">
        <v>17186</v>
      </c>
      <c r="D9" s="22">
        <v>0</v>
      </c>
      <c r="E9" s="23">
        <v>2100</v>
      </c>
      <c r="F9" s="23">
        <v>8</v>
      </c>
      <c r="G9" s="24">
        <v>12</v>
      </c>
    </row>
    <row r="10" spans="1:7" ht="15" customHeight="1" hidden="1">
      <c r="A10" s="9" t="s">
        <v>96</v>
      </c>
      <c r="B10" s="21">
        <v>53</v>
      </c>
      <c r="C10" s="22">
        <v>17186</v>
      </c>
      <c r="D10" s="22">
        <v>0</v>
      </c>
      <c r="E10" s="23">
        <v>2100</v>
      </c>
      <c r="F10" s="23">
        <v>8</v>
      </c>
      <c r="G10" s="24">
        <v>12</v>
      </c>
    </row>
    <row r="11" spans="1:7" ht="15" customHeight="1" hidden="1">
      <c r="A11" s="25" t="s">
        <v>97</v>
      </c>
      <c r="B11" s="40">
        <v>53</v>
      </c>
      <c r="C11" s="24">
        <v>16053</v>
      </c>
      <c r="D11" s="24">
        <v>0</v>
      </c>
      <c r="E11" s="23">
        <v>7613</v>
      </c>
      <c r="F11" s="23">
        <v>17</v>
      </c>
      <c r="G11" s="24">
        <v>0</v>
      </c>
    </row>
    <row r="12" spans="1:7" ht="15" customHeight="1" hidden="1">
      <c r="A12" s="25" t="s">
        <v>127</v>
      </c>
      <c r="B12" s="40">
        <v>53</v>
      </c>
      <c r="C12" s="24">
        <v>16053</v>
      </c>
      <c r="D12" s="24">
        <v>0</v>
      </c>
      <c r="E12" s="23">
        <v>8923</v>
      </c>
      <c r="F12" s="23">
        <v>19</v>
      </c>
      <c r="G12" s="24">
        <v>0</v>
      </c>
    </row>
    <row r="13" spans="1:7" s="68" customFormat="1" ht="15" customHeight="1" hidden="1">
      <c r="A13" s="25" t="s">
        <v>128</v>
      </c>
      <c r="B13" s="127">
        <v>53</v>
      </c>
      <c r="C13" s="128">
        <v>16843</v>
      </c>
      <c r="D13" s="128">
        <v>0</v>
      </c>
      <c r="E13" s="129">
        <v>11323</v>
      </c>
      <c r="F13" s="129">
        <v>20</v>
      </c>
      <c r="G13" s="128">
        <v>0</v>
      </c>
    </row>
    <row r="14" spans="1:7" s="68" customFormat="1" ht="15" customHeight="1" hidden="1">
      <c r="A14" s="25" t="s">
        <v>129</v>
      </c>
      <c r="B14" s="127">
        <v>53</v>
      </c>
      <c r="C14" s="128">
        <v>16843</v>
      </c>
      <c r="D14" s="128">
        <v>0</v>
      </c>
      <c r="E14" s="129">
        <v>11323</v>
      </c>
      <c r="F14" s="129">
        <v>20</v>
      </c>
      <c r="G14" s="128">
        <v>0</v>
      </c>
    </row>
    <row r="15" spans="1:7" s="68" customFormat="1" ht="15" customHeight="1">
      <c r="A15" s="25" t="s">
        <v>130</v>
      </c>
      <c r="B15" s="127">
        <v>53</v>
      </c>
      <c r="C15" s="128">
        <v>17134</v>
      </c>
      <c r="D15" s="128">
        <v>0</v>
      </c>
      <c r="E15" s="129">
        <v>11323</v>
      </c>
      <c r="F15" s="129">
        <v>22</v>
      </c>
      <c r="G15" s="128">
        <v>2</v>
      </c>
    </row>
    <row r="16" spans="1:7" s="68" customFormat="1" ht="15" customHeight="1">
      <c r="A16" s="25" t="s">
        <v>131</v>
      </c>
      <c r="B16" s="127">
        <v>53</v>
      </c>
      <c r="C16" s="128">
        <v>17134</v>
      </c>
      <c r="D16" s="128">
        <v>0</v>
      </c>
      <c r="E16" s="129">
        <v>11323</v>
      </c>
      <c r="F16" s="129">
        <v>22</v>
      </c>
      <c r="G16" s="128">
        <v>2</v>
      </c>
    </row>
    <row r="17" spans="1:7" s="68" customFormat="1" ht="15" customHeight="1">
      <c r="A17" s="25" t="s">
        <v>134</v>
      </c>
      <c r="B17" s="127">
        <v>62.4</v>
      </c>
      <c r="C17" s="128">
        <v>17134</v>
      </c>
      <c r="D17" s="128">
        <v>0</v>
      </c>
      <c r="E17" s="129">
        <v>11323</v>
      </c>
      <c r="F17" s="129">
        <v>22</v>
      </c>
      <c r="G17" s="128">
        <v>2</v>
      </c>
    </row>
    <row r="18" spans="1:7" s="68" customFormat="1" ht="15" customHeight="1">
      <c r="A18" s="25" t="s">
        <v>145</v>
      </c>
      <c r="B18" s="127">
        <v>49.7</v>
      </c>
      <c r="C18" s="128">
        <v>17134</v>
      </c>
      <c r="D18" s="128">
        <v>0</v>
      </c>
      <c r="E18" s="129">
        <v>11323</v>
      </c>
      <c r="F18" s="129">
        <v>22</v>
      </c>
      <c r="G18" s="128">
        <v>2</v>
      </c>
    </row>
    <row r="19" spans="1:7" s="68" customFormat="1" ht="15" customHeight="1">
      <c r="A19" s="25" t="s">
        <v>173</v>
      </c>
      <c r="B19" s="130">
        <v>49.7</v>
      </c>
      <c r="C19" s="104">
        <f>SUM(C21)</f>
        <v>17134</v>
      </c>
      <c r="D19" s="104">
        <f>SUM(D21)</f>
        <v>0</v>
      </c>
      <c r="E19" s="104">
        <f>SUM(E21)</f>
        <v>11323</v>
      </c>
      <c r="F19" s="104">
        <f>SUM(F21)</f>
        <v>22</v>
      </c>
      <c r="G19" s="104">
        <f>SUM(G21)</f>
        <v>2</v>
      </c>
    </row>
    <row r="20" spans="1:7" s="68" customFormat="1" ht="15" customHeight="1">
      <c r="A20" s="25"/>
      <c r="B20" s="131"/>
      <c r="C20" s="132"/>
      <c r="D20" s="132"/>
      <c r="E20" s="133"/>
      <c r="F20" s="133"/>
      <c r="G20" s="128"/>
    </row>
    <row r="21" spans="1:7" s="68" customFormat="1" ht="15" customHeight="1">
      <c r="A21" s="34" t="s">
        <v>98</v>
      </c>
      <c r="B21" s="134"/>
      <c r="C21" s="135">
        <v>17134</v>
      </c>
      <c r="D21" s="135">
        <v>0</v>
      </c>
      <c r="E21" s="136">
        <v>11323</v>
      </c>
      <c r="F21" s="136">
        <v>22</v>
      </c>
      <c r="G21" s="137">
        <v>2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4.25" customHeight="1">
      <c r="A25" s="146"/>
      <c r="B25" s="147"/>
      <c r="C25" s="147"/>
      <c r="D25" s="147"/>
      <c r="E25" s="147"/>
      <c r="F25" s="147"/>
      <c r="G25" s="147"/>
    </row>
    <row r="26" ht="9.75" customHeight="1"/>
    <row r="27" ht="14.25" customHeight="1"/>
    <row r="28" ht="9.75" customHeight="1"/>
    <row r="29" ht="14.25" customHeight="1"/>
    <row r="30" ht="14.25" customHeight="1"/>
    <row r="31" ht="14.25" customHeight="1"/>
    <row r="32" ht="14.25" customHeight="1"/>
    <row r="33" ht="1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57.75" customHeight="1">
      <c r="A1" s="13" t="s">
        <v>151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5" customHeight="1" hidden="1">
      <c r="A4" s="9" t="s">
        <v>77</v>
      </c>
      <c r="B4" s="21">
        <v>37</v>
      </c>
      <c r="C4" s="22">
        <v>30402</v>
      </c>
      <c r="D4" s="22">
        <v>7918</v>
      </c>
      <c r="E4" s="23">
        <v>0</v>
      </c>
      <c r="F4" s="23">
        <v>0</v>
      </c>
      <c r="G4" s="23">
        <v>0</v>
      </c>
    </row>
    <row r="5" spans="1:7" ht="15" customHeight="1" hidden="1">
      <c r="A5" s="9" t="s">
        <v>78</v>
      </c>
      <c r="B5" s="21">
        <v>37</v>
      </c>
      <c r="C5" s="22">
        <v>30402</v>
      </c>
      <c r="D5" s="22">
        <v>7918</v>
      </c>
      <c r="E5" s="23">
        <v>0</v>
      </c>
      <c r="F5" s="23">
        <v>0</v>
      </c>
      <c r="G5" s="23">
        <v>0</v>
      </c>
    </row>
    <row r="6" spans="1:7" ht="15" customHeight="1" hidden="1">
      <c r="A6" s="9" t="s">
        <v>79</v>
      </c>
      <c r="B6" s="21">
        <v>37</v>
      </c>
      <c r="C6" s="22">
        <v>30402</v>
      </c>
      <c r="D6" s="22">
        <v>7918</v>
      </c>
      <c r="E6" s="23">
        <v>0</v>
      </c>
      <c r="F6" s="23">
        <v>0</v>
      </c>
      <c r="G6" s="23">
        <v>0</v>
      </c>
    </row>
    <row r="7" spans="1:7" ht="15" customHeight="1" hidden="1">
      <c r="A7" s="9" t="s">
        <v>80</v>
      </c>
      <c r="B7" s="21">
        <v>37</v>
      </c>
      <c r="C7" s="22">
        <v>30402</v>
      </c>
      <c r="D7" s="22">
        <v>7918</v>
      </c>
      <c r="E7" s="23">
        <v>0</v>
      </c>
      <c r="F7" s="23">
        <v>0</v>
      </c>
      <c r="G7" s="23">
        <v>0</v>
      </c>
    </row>
    <row r="8" spans="1:7" ht="15" customHeight="1" hidden="1">
      <c r="A8" s="9" t="s">
        <v>64</v>
      </c>
      <c r="B8" s="21">
        <v>37</v>
      </c>
      <c r="C8" s="22">
        <v>30402</v>
      </c>
      <c r="D8" s="22">
        <v>7918</v>
      </c>
      <c r="E8" s="23">
        <v>0</v>
      </c>
      <c r="F8" s="23">
        <v>0</v>
      </c>
      <c r="G8" s="23">
        <v>0</v>
      </c>
    </row>
    <row r="9" spans="1:7" ht="15" customHeight="1" hidden="1">
      <c r="A9" s="9" t="s">
        <v>65</v>
      </c>
      <c r="B9" s="21">
        <v>30</v>
      </c>
      <c r="C9" s="22">
        <v>19470</v>
      </c>
      <c r="D9" s="22">
        <v>0</v>
      </c>
      <c r="E9" s="23">
        <v>0</v>
      </c>
      <c r="F9" s="23">
        <v>4</v>
      </c>
      <c r="G9" s="23">
        <v>62</v>
      </c>
    </row>
    <row r="10" spans="1:7" ht="15" customHeight="1" hidden="1">
      <c r="A10" s="9" t="s">
        <v>66</v>
      </c>
      <c r="B10" s="21">
        <v>30</v>
      </c>
      <c r="C10" s="22">
        <v>19470</v>
      </c>
      <c r="D10" s="22">
        <v>0</v>
      </c>
      <c r="E10" s="23">
        <v>0</v>
      </c>
      <c r="F10" s="23">
        <v>4</v>
      </c>
      <c r="G10" s="23">
        <v>62</v>
      </c>
    </row>
    <row r="11" spans="1:7" ht="15" customHeight="1" hidden="1">
      <c r="A11" s="25" t="s">
        <v>45</v>
      </c>
      <c r="B11" s="40">
        <v>30</v>
      </c>
      <c r="C11" s="24">
        <v>19470</v>
      </c>
      <c r="D11" s="24">
        <v>0</v>
      </c>
      <c r="E11" s="23">
        <v>0</v>
      </c>
      <c r="F11" s="23">
        <v>4</v>
      </c>
      <c r="G11" s="23">
        <v>62</v>
      </c>
    </row>
    <row r="12" spans="1:7" ht="13.5" customHeight="1" hidden="1">
      <c r="A12" s="25" t="s">
        <v>127</v>
      </c>
      <c r="B12" s="40">
        <v>30</v>
      </c>
      <c r="C12" s="24">
        <v>19470</v>
      </c>
      <c r="D12" s="24">
        <v>0</v>
      </c>
      <c r="E12" s="23">
        <v>40</v>
      </c>
      <c r="F12" s="23">
        <v>4</v>
      </c>
      <c r="G12" s="23">
        <v>64</v>
      </c>
    </row>
    <row r="13" spans="1:7" s="68" customFormat="1" ht="15" customHeight="1" hidden="1">
      <c r="A13" s="25" t="s">
        <v>128</v>
      </c>
      <c r="B13" s="127">
        <v>30</v>
      </c>
      <c r="C13" s="128">
        <v>19470</v>
      </c>
      <c r="D13" s="128">
        <v>0</v>
      </c>
      <c r="E13" s="129">
        <v>40</v>
      </c>
      <c r="F13" s="129">
        <v>4</v>
      </c>
      <c r="G13" s="129">
        <v>64</v>
      </c>
    </row>
    <row r="14" spans="1:7" s="68" customFormat="1" ht="15" customHeight="1" hidden="1">
      <c r="A14" s="25" t="s">
        <v>129</v>
      </c>
      <c r="B14" s="127">
        <v>30</v>
      </c>
      <c r="C14" s="128">
        <v>20710</v>
      </c>
      <c r="D14" s="128">
        <v>0</v>
      </c>
      <c r="E14" s="129">
        <v>40</v>
      </c>
      <c r="F14" s="129">
        <v>4</v>
      </c>
      <c r="G14" s="129">
        <v>58</v>
      </c>
    </row>
    <row r="15" spans="1:7" s="68" customFormat="1" ht="15" customHeight="1">
      <c r="A15" s="25" t="s">
        <v>130</v>
      </c>
      <c r="B15" s="127">
        <v>30</v>
      </c>
      <c r="C15" s="128">
        <v>20710</v>
      </c>
      <c r="D15" s="128">
        <v>0</v>
      </c>
      <c r="E15" s="129">
        <v>240</v>
      </c>
      <c r="F15" s="129">
        <v>5</v>
      </c>
      <c r="G15" s="129">
        <v>58</v>
      </c>
    </row>
    <row r="16" spans="1:7" s="68" customFormat="1" ht="15" customHeight="1">
      <c r="A16" s="25" t="s">
        <v>131</v>
      </c>
      <c r="B16" s="127">
        <v>30</v>
      </c>
      <c r="C16" s="128">
        <v>20710</v>
      </c>
      <c r="D16" s="128">
        <v>0</v>
      </c>
      <c r="E16" s="129">
        <v>240</v>
      </c>
      <c r="F16" s="129">
        <v>5</v>
      </c>
      <c r="G16" s="129">
        <v>58</v>
      </c>
    </row>
    <row r="17" spans="1:7" s="68" customFormat="1" ht="15" customHeight="1">
      <c r="A17" s="25" t="s">
        <v>134</v>
      </c>
      <c r="B17" s="127">
        <v>107.6</v>
      </c>
      <c r="C17" s="128">
        <v>20710</v>
      </c>
      <c r="D17" s="128">
        <v>0</v>
      </c>
      <c r="E17" s="129">
        <v>440</v>
      </c>
      <c r="F17" s="129">
        <v>6</v>
      </c>
      <c r="G17" s="129">
        <v>58</v>
      </c>
    </row>
    <row r="18" spans="1:7" s="68" customFormat="1" ht="15" customHeight="1">
      <c r="A18" s="25" t="s">
        <v>145</v>
      </c>
      <c r="B18" s="127">
        <v>41.6</v>
      </c>
      <c r="C18" s="128">
        <v>20710</v>
      </c>
      <c r="D18" s="128">
        <v>0</v>
      </c>
      <c r="E18" s="129">
        <v>440</v>
      </c>
      <c r="F18" s="129">
        <v>6</v>
      </c>
      <c r="G18" s="129">
        <v>59</v>
      </c>
    </row>
    <row r="19" spans="1:7" s="68" customFormat="1" ht="15" customHeight="1">
      <c r="A19" s="25" t="s">
        <v>173</v>
      </c>
      <c r="B19" s="138">
        <v>41.6</v>
      </c>
      <c r="C19" s="104">
        <f>SUM(C21)</f>
        <v>20710</v>
      </c>
      <c r="D19" s="104">
        <f>SUM(D21)</f>
        <v>0</v>
      </c>
      <c r="E19" s="104">
        <f>SUM(E21)</f>
        <v>440</v>
      </c>
      <c r="F19" s="104">
        <f>SUM(F21)</f>
        <v>6</v>
      </c>
      <c r="G19" s="104">
        <f>SUM(G21)</f>
        <v>59</v>
      </c>
    </row>
    <row r="20" spans="1:7" s="68" customFormat="1" ht="15" customHeight="1">
      <c r="A20" s="89"/>
      <c r="B20" s="87"/>
      <c r="C20" s="87"/>
      <c r="D20" s="86"/>
      <c r="E20" s="87"/>
      <c r="F20" s="87"/>
      <c r="G20" s="86"/>
    </row>
    <row r="21" spans="1:7" s="68" customFormat="1" ht="15" customHeight="1">
      <c r="A21" s="34" t="s">
        <v>48</v>
      </c>
      <c r="B21" s="134"/>
      <c r="C21" s="135">
        <v>20710</v>
      </c>
      <c r="D21" s="135">
        <v>0</v>
      </c>
      <c r="E21" s="136">
        <v>440</v>
      </c>
      <c r="F21" s="136">
        <v>6</v>
      </c>
      <c r="G21" s="139">
        <v>59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68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  <row r="26" ht="6" customHeight="1"/>
    <row r="27" ht="15" customHeight="1"/>
    <row r="28" ht="6" customHeight="1"/>
    <row r="29" ht="13.5" customHeight="1"/>
    <row r="30" ht="10.5" customHeight="1"/>
    <row r="31" ht="14.25" customHeight="1"/>
  </sheetData>
  <mergeCells count="3">
    <mergeCell ref="A23:G23"/>
    <mergeCell ref="A24:G24"/>
    <mergeCell ref="A25:G25"/>
  </mergeCells>
  <printOptions horizontalCentered="1"/>
  <pageMargins left="0.7874015748031497" right="0.7874015748031497" top="0.7874015748031497" bottom="0.984251968503937" header="0.3937007874015748" footer="0.393700787401574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9.5" customHeight="1">
      <c r="A1" s="13" t="s">
        <v>152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1">
        <v>58.5</v>
      </c>
      <c r="C4" s="22">
        <v>67828</v>
      </c>
      <c r="D4" s="22">
        <v>12306</v>
      </c>
      <c r="E4" s="26">
        <v>0</v>
      </c>
      <c r="F4" s="26">
        <v>9</v>
      </c>
      <c r="G4" s="23">
        <v>0</v>
      </c>
    </row>
    <row r="5" spans="1:7" ht="16.5" customHeight="1" hidden="1">
      <c r="A5" s="9" t="s">
        <v>78</v>
      </c>
      <c r="B5" s="21">
        <v>58.5</v>
      </c>
      <c r="C5" s="22">
        <v>67828</v>
      </c>
      <c r="D5" s="22">
        <v>12306</v>
      </c>
      <c r="E5" s="26">
        <v>0</v>
      </c>
      <c r="F5" s="26">
        <v>9</v>
      </c>
      <c r="G5" s="23">
        <v>0</v>
      </c>
    </row>
    <row r="6" spans="1:7" ht="16.5" customHeight="1" hidden="1">
      <c r="A6" s="9" t="s">
        <v>79</v>
      </c>
      <c r="B6" s="21">
        <v>58.5</v>
      </c>
      <c r="C6" s="22">
        <v>68017</v>
      </c>
      <c r="D6" s="22">
        <v>12306</v>
      </c>
      <c r="E6" s="26">
        <v>0</v>
      </c>
      <c r="F6" s="26">
        <v>9</v>
      </c>
      <c r="G6" s="23">
        <v>0</v>
      </c>
    </row>
    <row r="7" spans="1:7" ht="16.5" customHeight="1" hidden="1">
      <c r="A7" s="9" t="s">
        <v>80</v>
      </c>
      <c r="B7" s="21">
        <v>58.5</v>
      </c>
      <c r="C7" s="22">
        <v>68017</v>
      </c>
      <c r="D7" s="22">
        <v>12306</v>
      </c>
      <c r="E7" s="26">
        <v>0</v>
      </c>
      <c r="F7" s="26">
        <v>9</v>
      </c>
      <c r="G7" s="23">
        <v>0</v>
      </c>
    </row>
    <row r="8" spans="1:7" ht="16.5" customHeight="1" hidden="1">
      <c r="A8" s="9" t="s">
        <v>64</v>
      </c>
      <c r="B8" s="21">
        <v>58.5</v>
      </c>
      <c r="C8" s="22">
        <v>68441</v>
      </c>
      <c r="D8" s="22">
        <v>12306</v>
      </c>
      <c r="E8" s="26">
        <v>0</v>
      </c>
      <c r="F8" s="26">
        <v>9</v>
      </c>
      <c r="G8" s="23">
        <v>0</v>
      </c>
    </row>
    <row r="9" spans="1:7" ht="16.5" customHeight="1" hidden="1">
      <c r="A9" s="9" t="s">
        <v>65</v>
      </c>
      <c r="B9" s="21">
        <v>65</v>
      </c>
      <c r="C9" s="22">
        <v>73652</v>
      </c>
      <c r="D9" s="22">
        <v>0</v>
      </c>
      <c r="E9" s="26">
        <v>0</v>
      </c>
      <c r="F9" s="26">
        <v>22</v>
      </c>
      <c r="G9" s="23">
        <v>42</v>
      </c>
    </row>
    <row r="10" spans="1:7" ht="16.5" customHeight="1" hidden="1">
      <c r="A10" s="9" t="s">
        <v>66</v>
      </c>
      <c r="B10" s="21">
        <v>65</v>
      </c>
      <c r="C10" s="22">
        <v>73652</v>
      </c>
      <c r="D10" s="22">
        <v>0</v>
      </c>
      <c r="E10" s="26">
        <v>0</v>
      </c>
      <c r="F10" s="26">
        <v>22</v>
      </c>
      <c r="G10" s="23">
        <v>42</v>
      </c>
    </row>
    <row r="11" spans="1:7" ht="16.5" customHeight="1" hidden="1">
      <c r="A11" s="25" t="s">
        <v>45</v>
      </c>
      <c r="B11" s="40">
        <v>65</v>
      </c>
      <c r="C11" s="24">
        <v>73652</v>
      </c>
      <c r="D11" s="24">
        <v>0</v>
      </c>
      <c r="E11" s="23">
        <v>0</v>
      </c>
      <c r="F11" s="23">
        <v>22</v>
      </c>
      <c r="G11" s="23">
        <v>42</v>
      </c>
    </row>
    <row r="12" spans="1:7" ht="15" customHeight="1" hidden="1">
      <c r="A12" s="25" t="s">
        <v>127</v>
      </c>
      <c r="B12" s="40">
        <v>65</v>
      </c>
      <c r="C12" s="24">
        <v>73652</v>
      </c>
      <c r="D12" s="24">
        <v>0</v>
      </c>
      <c r="E12" s="23">
        <v>0</v>
      </c>
      <c r="F12" s="23">
        <v>22</v>
      </c>
      <c r="G12" s="23">
        <v>42</v>
      </c>
    </row>
    <row r="13" spans="1:7" s="68" customFormat="1" ht="15" customHeight="1" hidden="1">
      <c r="A13" s="25" t="s">
        <v>128</v>
      </c>
      <c r="B13" s="127">
        <v>65</v>
      </c>
      <c r="C13" s="128">
        <v>73652</v>
      </c>
      <c r="D13" s="128">
        <v>0</v>
      </c>
      <c r="E13" s="129">
        <v>0</v>
      </c>
      <c r="F13" s="129">
        <v>88</v>
      </c>
      <c r="G13" s="129">
        <v>42</v>
      </c>
    </row>
    <row r="14" spans="1:7" s="68" customFormat="1" ht="15" customHeight="1" hidden="1">
      <c r="A14" s="25" t="s">
        <v>129</v>
      </c>
      <c r="B14" s="127">
        <v>65</v>
      </c>
      <c r="C14" s="128">
        <v>85913</v>
      </c>
      <c r="D14" s="128">
        <v>0</v>
      </c>
      <c r="E14" s="129">
        <v>0</v>
      </c>
      <c r="F14" s="129">
        <v>88</v>
      </c>
      <c r="G14" s="129">
        <v>0</v>
      </c>
    </row>
    <row r="15" spans="1:7" s="68" customFormat="1" ht="15" customHeight="1">
      <c r="A15" s="25" t="s">
        <v>130</v>
      </c>
      <c r="B15" s="127">
        <v>65.4</v>
      </c>
      <c r="C15" s="128">
        <v>85913</v>
      </c>
      <c r="D15" s="128">
        <v>0</v>
      </c>
      <c r="E15" s="129">
        <v>0</v>
      </c>
      <c r="F15" s="129">
        <v>90</v>
      </c>
      <c r="G15" s="129">
        <v>0</v>
      </c>
    </row>
    <row r="16" spans="1:7" s="68" customFormat="1" ht="15" customHeight="1">
      <c r="A16" s="25" t="s">
        <v>131</v>
      </c>
      <c r="B16" s="127">
        <v>65.4</v>
      </c>
      <c r="C16" s="128">
        <v>85913</v>
      </c>
      <c r="D16" s="128">
        <v>0</v>
      </c>
      <c r="E16" s="129">
        <v>0</v>
      </c>
      <c r="F16" s="129">
        <v>90</v>
      </c>
      <c r="G16" s="129">
        <v>0</v>
      </c>
    </row>
    <row r="17" spans="1:7" s="68" customFormat="1" ht="15" customHeight="1">
      <c r="A17" s="25" t="s">
        <v>134</v>
      </c>
      <c r="B17" s="127">
        <v>117.5</v>
      </c>
      <c r="C17" s="128">
        <v>85913</v>
      </c>
      <c r="D17" s="128">
        <v>0</v>
      </c>
      <c r="E17" s="129">
        <v>0</v>
      </c>
      <c r="F17" s="129">
        <v>92</v>
      </c>
      <c r="G17" s="129">
        <v>0</v>
      </c>
    </row>
    <row r="18" spans="1:7" s="68" customFormat="1" ht="15" customHeight="1">
      <c r="A18" s="25" t="s">
        <v>145</v>
      </c>
      <c r="B18" s="127">
        <v>66.3</v>
      </c>
      <c r="C18" s="128">
        <v>85913</v>
      </c>
      <c r="D18" s="128">
        <v>0</v>
      </c>
      <c r="E18" s="129">
        <v>0</v>
      </c>
      <c r="F18" s="129">
        <v>92</v>
      </c>
      <c r="G18" s="129">
        <v>0</v>
      </c>
    </row>
    <row r="19" spans="1:7" s="68" customFormat="1" ht="15" customHeight="1">
      <c r="A19" s="25" t="s">
        <v>173</v>
      </c>
      <c r="B19" s="138">
        <v>66.3</v>
      </c>
      <c r="C19" s="104">
        <f>SUM(C21)</f>
        <v>85913</v>
      </c>
      <c r="D19" s="104">
        <f>SUM(D21)</f>
        <v>0</v>
      </c>
      <c r="E19" s="104">
        <f>SUM(E21)</f>
        <v>0</v>
      </c>
      <c r="F19" s="104">
        <f>SUM(F21)</f>
        <v>92</v>
      </c>
      <c r="G19" s="104">
        <f>SUM(G21)</f>
        <v>0</v>
      </c>
    </row>
    <row r="20" spans="1:7" s="68" customFormat="1" ht="10.5" customHeight="1">
      <c r="A20" s="25"/>
      <c r="B20" s="131"/>
      <c r="C20" s="132"/>
      <c r="D20" s="132"/>
      <c r="E20" s="133"/>
      <c r="F20" s="133"/>
      <c r="G20" s="129"/>
    </row>
    <row r="21" spans="1:7" s="68" customFormat="1" ht="15" customHeight="1">
      <c r="A21" s="34" t="s">
        <v>49</v>
      </c>
      <c r="B21" s="134"/>
      <c r="C21" s="135">
        <v>85913</v>
      </c>
      <c r="D21" s="135">
        <v>0</v>
      </c>
      <c r="E21" s="136">
        <v>0</v>
      </c>
      <c r="F21" s="136">
        <v>92</v>
      </c>
      <c r="G21" s="139">
        <v>0</v>
      </c>
    </row>
    <row r="22" spans="1:7" s="68" customFormat="1" ht="15" customHeight="1">
      <c r="A22" s="96" t="s">
        <v>178</v>
      </c>
      <c r="B22" s="124"/>
      <c r="C22" s="124"/>
      <c r="D22" s="124"/>
      <c r="E22" s="125"/>
      <c r="F22" s="125"/>
      <c r="G22" s="125"/>
    </row>
    <row r="23" spans="1:7" s="68" customFormat="1" ht="15" customHeight="1">
      <c r="A23" s="146" t="s">
        <v>144</v>
      </c>
      <c r="B23" s="147"/>
      <c r="C23" s="147"/>
      <c r="D23" s="147"/>
      <c r="E23" s="147"/>
      <c r="F23" s="147"/>
      <c r="G23" s="147"/>
    </row>
    <row r="24" spans="1:7" s="89" customFormat="1" ht="15" customHeight="1">
      <c r="A24" s="146" t="s">
        <v>166</v>
      </c>
      <c r="B24" s="147"/>
      <c r="C24" s="147"/>
      <c r="D24" s="147"/>
      <c r="E24" s="147"/>
      <c r="F24" s="147"/>
      <c r="G24" s="147"/>
    </row>
    <row r="25" spans="1:7" ht="15" customHeight="1">
      <c r="A25" s="146"/>
      <c r="B25" s="147"/>
      <c r="C25" s="147"/>
      <c r="D25" s="147"/>
      <c r="E25" s="147"/>
      <c r="F25" s="147"/>
      <c r="G25" s="147"/>
    </row>
  </sheetData>
  <mergeCells count="3">
    <mergeCell ref="A23:G23"/>
    <mergeCell ref="A24:G24"/>
    <mergeCell ref="A25:G25"/>
  </mergeCells>
  <printOptions horizontalCentered="1"/>
  <pageMargins left="0.7874015748031497" right="0.7874015748031497" top="4.330708661417323" bottom="0.7874015748031497" header="0.3937007874015748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4" customWidth="1"/>
    <col min="2" max="2" width="12.625" style="4" customWidth="1"/>
    <col min="3" max="4" width="17.625" style="4" customWidth="1"/>
    <col min="5" max="5" width="18.625" style="4" customWidth="1"/>
    <col min="6" max="7" width="17.625" style="4" customWidth="1"/>
    <col min="8" max="16384" width="9.00390625" style="4" customWidth="1"/>
  </cols>
  <sheetData>
    <row r="1" spans="1:7" ht="40.5" customHeight="1">
      <c r="A1" s="13" t="s">
        <v>120</v>
      </c>
      <c r="B1" s="14"/>
      <c r="C1" s="2"/>
      <c r="D1" s="3"/>
      <c r="E1" s="2"/>
      <c r="F1" s="2"/>
      <c r="G1" s="3"/>
    </row>
    <row r="2" spans="1:7" ht="16.5">
      <c r="A2" s="15" t="s">
        <v>56</v>
      </c>
      <c r="B2" s="15" t="s">
        <v>71</v>
      </c>
      <c r="C2" s="16" t="s">
        <v>72</v>
      </c>
      <c r="D2" s="17" t="s">
        <v>34</v>
      </c>
      <c r="E2" s="17" t="s">
        <v>73</v>
      </c>
      <c r="F2" s="16" t="s">
        <v>35</v>
      </c>
      <c r="G2" s="17" t="s">
        <v>70</v>
      </c>
    </row>
    <row r="3" spans="1:7" ht="16.5">
      <c r="A3" s="18" t="s">
        <v>76</v>
      </c>
      <c r="B3" s="11" t="s">
        <v>28</v>
      </c>
      <c r="C3" s="11" t="s">
        <v>3</v>
      </c>
      <c r="D3" s="19" t="s">
        <v>3</v>
      </c>
      <c r="E3" s="11" t="s">
        <v>3</v>
      </c>
      <c r="F3" s="11" t="s">
        <v>74</v>
      </c>
      <c r="G3" s="19" t="s">
        <v>75</v>
      </c>
    </row>
    <row r="4" spans="1:7" ht="16.5" customHeight="1" hidden="1">
      <c r="A4" s="9" t="s">
        <v>77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</row>
    <row r="5" spans="1:7" ht="16.5" customHeight="1" hidden="1">
      <c r="A5" s="9" t="s">
        <v>78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</row>
    <row r="6" spans="1:7" ht="16.5" customHeight="1" hidden="1">
      <c r="A6" s="9" t="s">
        <v>79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</row>
    <row r="7" spans="1:7" ht="16.5" customHeight="1" hidden="1">
      <c r="A7" s="9" t="s">
        <v>80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</row>
    <row r="8" spans="1:7" ht="16.5" customHeight="1" hidden="1">
      <c r="A8" s="9" t="s">
        <v>64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ht="16.5" customHeight="1" hidden="1">
      <c r="A9" s="9" t="s">
        <v>65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ht="16.5" customHeight="1" hidden="1">
      <c r="A10" s="9" t="s">
        <v>66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6.5" customHeight="1" hidden="1">
      <c r="A11" s="25" t="s">
        <v>45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15" customHeight="1" hidden="1">
      <c r="A12" s="25" t="s">
        <v>127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5" customHeight="1" hidden="1">
      <c r="A13" s="25" t="s">
        <v>128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5" customHeight="1" hidden="1">
      <c r="A14" s="25" t="s">
        <v>129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5" customHeight="1">
      <c r="A15" s="25" t="s">
        <v>130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ht="15" customHeight="1">
      <c r="A16" s="25" t="s">
        <v>131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5" customHeight="1">
      <c r="A17" s="25" t="s">
        <v>134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5" customHeight="1">
      <c r="A18" s="25" t="s">
        <v>145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5" customHeight="1">
      <c r="A19" s="25" t="s">
        <v>173</v>
      </c>
      <c r="B19" s="39">
        <f aca="true" t="shared" si="0" ref="B19:G19">SUM(B21)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</row>
    <row r="20" spans="1:7" ht="9.75" customHeight="1">
      <c r="A20" s="25"/>
      <c r="B20" s="26"/>
      <c r="C20" s="26"/>
      <c r="D20" s="26"/>
      <c r="E20" s="26"/>
      <c r="F20" s="26"/>
      <c r="G20" s="23"/>
    </row>
    <row r="21" spans="1:7" ht="15" customHeight="1">
      <c r="A21" s="32"/>
      <c r="B21" s="31"/>
      <c r="C21" s="31"/>
      <c r="D21" s="31"/>
      <c r="E21" s="31"/>
      <c r="F21" s="31"/>
      <c r="G21" s="33"/>
    </row>
    <row r="22" spans="1:7" ht="9.75" customHeight="1">
      <c r="A22" s="102"/>
      <c r="B22" s="101"/>
      <c r="C22" s="101"/>
      <c r="D22" s="101"/>
      <c r="E22" s="30"/>
      <c r="F22" s="30"/>
      <c r="G22" s="30"/>
    </row>
    <row r="23" spans="1:7" s="68" customFormat="1" ht="15" customHeight="1">
      <c r="A23" s="146"/>
      <c r="B23" s="147"/>
      <c r="C23" s="147"/>
      <c r="D23" s="147"/>
      <c r="E23" s="147"/>
      <c r="F23" s="147"/>
      <c r="G23" s="147"/>
    </row>
    <row r="24" spans="1:6" s="68" customFormat="1" ht="15" customHeight="1">
      <c r="A24" s="146"/>
      <c r="B24" s="150"/>
      <c r="C24" s="150"/>
      <c r="D24" s="150"/>
      <c r="E24" s="150"/>
      <c r="F24" s="150"/>
    </row>
    <row r="25" spans="1:6" ht="16.5">
      <c r="A25" s="106"/>
      <c r="F25" s="8"/>
    </row>
  </sheetData>
  <mergeCells count="2">
    <mergeCell ref="A23:G23"/>
    <mergeCell ref="A24:F24"/>
  </mergeCells>
  <printOptions horizontalCentered="1"/>
  <pageMargins left="0.7874015748031497" right="0.7874015748031497" top="4.133858267716536" bottom="0.984251968503937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表8之1、現有禦潮(海堤)設施（2007）</dc:title>
  <dc:subject>表8之1、現有禦潮(海堤)設施（2007）</dc:subject>
  <dc:creator>經濟部水利署</dc:creator>
  <cp:keywords>表8之1、現有禦潮(海堤)設施（2007）</cp:keywords>
  <dc:description>表8之1、現有禦潮(海堤)設施（2007）</dc:description>
  <cp:lastModifiedBy>施雙鳳</cp:lastModifiedBy>
  <cp:lastPrinted>2008-07-07T03:33:32Z</cp:lastPrinted>
  <dcterms:created xsi:type="dcterms:W3CDTF">2002-06-03T03:29:47Z</dcterms:created>
  <dcterms:modified xsi:type="dcterms:W3CDTF">2008-10-23T04:16:37Z</dcterms:modified>
  <cp:category>I6Z</cp:category>
  <cp:version/>
  <cp:contentType/>
  <cp:contentStatus/>
</cp:coreProperties>
</file>