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135" tabRatio="628" activeTab="0"/>
  </bookViews>
  <sheets>
    <sheet name="現有防洪(河堤)" sheetId="1" r:id="rId1"/>
    <sheet name="環境" sheetId="2" r:id="rId2"/>
    <sheet name="歲修" sheetId="3" r:id="rId3"/>
    <sheet name="防災減災" sheetId="4" r:id="rId4"/>
    <sheet name="修復" sheetId="5" r:id="rId5"/>
    <sheet name="受災" sheetId="6" r:id="rId6"/>
  </sheets>
  <definedNames>
    <definedName name="_xlnm.Print_Area" localSheetId="3">'防災減災'!$A$1:$H$42</definedName>
    <definedName name="_xlnm.Print_Area" localSheetId="5">'受災'!$A$1:$H$43</definedName>
    <definedName name="_xlnm.Print_Area" localSheetId="4">'修復'!$A$1:$H$42</definedName>
    <definedName name="_xlnm.Print_Area" localSheetId="0">'現有防洪(河堤)'!$A$1:$H$42</definedName>
    <definedName name="_xlnm.Print_Area" localSheetId="2">'歲修'!$A$1:$H$42</definedName>
    <definedName name="_xlnm.Print_Area" localSheetId="1">'環境'!$A$1:$H$42</definedName>
  </definedNames>
  <calcPr fullCalcOnLoad="1"/>
</workbook>
</file>

<file path=xl/sharedStrings.xml><?xml version="1.0" encoding="utf-8"?>
<sst xmlns="http://schemas.openxmlformats.org/spreadsheetml/2006/main" count="115" uniqueCount="76">
  <si>
    <t>雲林縣</t>
  </si>
  <si>
    <t>苗栗縣</t>
  </si>
  <si>
    <t>屏東縣</t>
  </si>
  <si>
    <t>南投縣</t>
  </si>
  <si>
    <t>高雄縣</t>
  </si>
  <si>
    <t>花蓮縣</t>
  </si>
  <si>
    <t>臺南縣</t>
  </si>
  <si>
    <t>桃園縣</t>
  </si>
  <si>
    <t>臺中縣</t>
  </si>
  <si>
    <t>臺東縣</t>
  </si>
  <si>
    <t>臺北縣</t>
  </si>
  <si>
    <t>宜蘭縣</t>
  </si>
  <si>
    <t>新竹縣</t>
  </si>
  <si>
    <t>彰化縣</t>
  </si>
  <si>
    <t>嘉義縣</t>
  </si>
  <si>
    <t>基隆市</t>
  </si>
  <si>
    <t>新竹市</t>
  </si>
  <si>
    <t>臺中市</t>
  </si>
  <si>
    <t>嘉義市</t>
  </si>
  <si>
    <t>臺南市</t>
  </si>
  <si>
    <t>總計</t>
  </si>
  <si>
    <t>堤防</t>
  </si>
  <si>
    <t>護岸</t>
  </si>
  <si>
    <t>臺北市</t>
  </si>
  <si>
    <t>臺北市</t>
  </si>
  <si>
    <t>新竹縣</t>
  </si>
  <si>
    <t>臺南市</t>
  </si>
  <si>
    <t>苗栗縣</t>
  </si>
  <si>
    <t>屏東縣</t>
  </si>
  <si>
    <t>其他縣市</t>
  </si>
  <si>
    <t xml:space="preserve"> </t>
  </si>
  <si>
    <t>臺北縣</t>
  </si>
  <si>
    <t>臺中縣</t>
  </si>
  <si>
    <t>彰化縣</t>
  </si>
  <si>
    <t>臺中市</t>
  </si>
  <si>
    <t>高雄縣</t>
  </si>
  <si>
    <t>嘉義縣</t>
  </si>
  <si>
    <t>南投縣</t>
  </si>
  <si>
    <t>臺中縣</t>
  </si>
  <si>
    <t>臺東縣</t>
  </si>
  <si>
    <t>苗栗縣</t>
  </si>
  <si>
    <t>宜蘭縣</t>
  </si>
  <si>
    <t>臺北市</t>
  </si>
  <si>
    <t>桃園縣</t>
  </si>
  <si>
    <t>苗栗縣</t>
  </si>
  <si>
    <t>雲林縣</t>
  </si>
  <si>
    <t>屏東縣</t>
  </si>
  <si>
    <t>臺北市</t>
  </si>
  <si>
    <t>宜蘭縣</t>
  </si>
  <si>
    <t>雲林縣</t>
  </si>
  <si>
    <t>臺東縣</t>
  </si>
  <si>
    <t>新竹縣</t>
  </si>
  <si>
    <t>苗栗縣</t>
  </si>
  <si>
    <t>南投縣</t>
  </si>
  <si>
    <t>嘉義市</t>
  </si>
  <si>
    <t>嘉義市</t>
  </si>
  <si>
    <t>其他縣市</t>
  </si>
  <si>
    <t>高雄縣</t>
  </si>
  <si>
    <t>基隆市</t>
  </si>
  <si>
    <t>臺南縣</t>
  </si>
  <si>
    <t>嘉義縣</t>
  </si>
  <si>
    <t>七、河川防洪工程</t>
  </si>
  <si>
    <t>宜蘭縣</t>
  </si>
  <si>
    <t>宜蘭縣</t>
  </si>
  <si>
    <t>臺東縣</t>
  </si>
  <si>
    <t>嘉義市</t>
  </si>
  <si>
    <t>臺中縣</t>
  </si>
  <si>
    <t>屏東縣</t>
  </si>
  <si>
    <t>高雄縣</t>
  </si>
  <si>
    <t>南投縣</t>
  </si>
  <si>
    <t xml:space="preserve"> (一)現有河川防洪設施</t>
  </si>
  <si>
    <t xml:space="preserve"> (二)河川環境改善工程</t>
  </si>
  <si>
    <t xml:space="preserve"> (三)河川歲修工程</t>
  </si>
  <si>
    <t xml:space="preserve"> (四)河川防災減災工程</t>
  </si>
  <si>
    <t xml:space="preserve"> (五)河川災修及搶修工程</t>
  </si>
  <si>
    <t xml:space="preserve"> (六)河川防洪設施損毀情形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</si>
</sst>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_(* #,##0.00000_);_(* \(#,##0.00000\);_(* &quot;-&quot;_);_(@_)"/>
    <numFmt numFmtId="189" formatCode="_(* #,##0.000000_);_(* \(#,##0.000000\);_(* &quot;-&quot;_);_(@_)"/>
    <numFmt numFmtId="190" formatCode="_(* #,##0.0000000_);_(* \(#,##0.0000000\);_(* &quot;-&quot;_);_(@_)"/>
    <numFmt numFmtId="191" formatCode="_(* #,##0_);_(* \(#,##0\);_(* &quot;-&quot;??_);_(@_)"/>
    <numFmt numFmtId="192" formatCode="_(* #,##0.0_);_(* \(#,##0.0\);_(* &quot;-&quot;??_);_(@_)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0.00000000"/>
    <numFmt numFmtId="199" formatCode="0.0000000"/>
    <numFmt numFmtId="200" formatCode="#,##0_);[Red]\(#,##0\)"/>
    <numFmt numFmtId="201" formatCode="#,##0_ "/>
    <numFmt numFmtId="202" formatCode="0.00_);[Red]\(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0%"/>
    <numFmt numFmtId="207" formatCode="0_);[Red]\(0\)"/>
    <numFmt numFmtId="208" formatCode="0.00_ "/>
    <numFmt numFmtId="209" formatCode="#,##0.0_ "/>
    <numFmt numFmtId="210" formatCode="#,##0.00_ "/>
    <numFmt numFmtId="211" formatCode="_-* #,##0.0_-;\-* #,##0.0_-;_-* &quot;-&quot;?_-;_-@_-"/>
    <numFmt numFmtId="212" formatCode="000"/>
    <numFmt numFmtId="213" formatCode="_-* #,##0.000_-;\-* #,##0.000_-;_-* &quot;-&quot;???_-;_-@_-"/>
    <numFmt numFmtId="214" formatCode="0_ "/>
    <numFmt numFmtId="215" formatCode="0.000_);[Red]\(0.000\)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華康中楷體"/>
      <family val="3"/>
    </font>
    <font>
      <sz val="9"/>
      <name val="新細明體"/>
      <family val="1"/>
    </font>
    <font>
      <sz val="12"/>
      <name val="新細明體"/>
      <family val="1"/>
    </font>
    <font>
      <sz val="12"/>
      <name val="華康標楷體W5"/>
      <family val="3"/>
    </font>
    <font>
      <sz val="12"/>
      <name val="標楷體"/>
      <family val="4"/>
    </font>
    <font>
      <sz val="9"/>
      <name val="華康標楷體W5"/>
      <family val="3"/>
    </font>
    <font>
      <sz val="16"/>
      <name val="標楷體"/>
      <family val="4"/>
    </font>
    <font>
      <sz val="18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21.25"/>
      <name val="標楷體"/>
      <family val="4"/>
    </font>
    <font>
      <sz val="11.5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9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Border="1" applyAlignment="1">
      <alignment/>
    </xf>
    <xf numFmtId="181" fontId="4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10" fontId="4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181" fontId="4" fillId="0" borderId="0" xfId="16" applyFont="1" applyBorder="1" applyAlignment="1">
      <alignment horizontal="right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191" fontId="0" fillId="0" borderId="1" xfId="15" applyNumberFormat="1" applyBorder="1" applyAlignment="1">
      <alignment/>
    </xf>
    <xf numFmtId="191" fontId="0" fillId="0" borderId="4" xfId="15" applyNumberFormat="1" applyBorder="1" applyAlignment="1">
      <alignment/>
    </xf>
    <xf numFmtId="191" fontId="0" fillId="0" borderId="2" xfId="15" applyNumberFormat="1" applyBorder="1" applyAlignment="1">
      <alignment/>
    </xf>
    <xf numFmtId="191" fontId="0" fillId="0" borderId="0" xfId="15" applyNumberFormat="1" applyAlignment="1">
      <alignment/>
    </xf>
    <xf numFmtId="191" fontId="0" fillId="0" borderId="3" xfId="15" applyNumberFormat="1" applyBorder="1" applyAlignment="1">
      <alignment/>
    </xf>
    <xf numFmtId="191" fontId="0" fillId="0" borderId="5" xfId="15" applyNumberFormat="1" applyBorder="1" applyAlignment="1">
      <alignment/>
    </xf>
    <xf numFmtId="2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91" fontId="0" fillId="0" borderId="0" xfId="0" applyNumberFormat="1" applyAlignment="1">
      <alignment/>
    </xf>
    <xf numFmtId="0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191" fontId="18" fillId="0" borderId="0" xfId="15" applyNumberFormat="1" applyFont="1" applyBorder="1" applyAlignment="1">
      <alignment horizontal="left" vertical="center" wrapText="1"/>
    </xf>
    <xf numFmtId="191" fontId="18" fillId="0" borderId="0" xfId="15" applyNumberFormat="1" applyFont="1" applyBorder="1" applyAlignment="1">
      <alignment horizontal="left" vertical="center"/>
    </xf>
    <xf numFmtId="196" fontId="8" fillId="0" borderId="0" xfId="0" applyNumberFormat="1" applyFont="1" applyAlignment="1">
      <alignment/>
    </xf>
    <xf numFmtId="0" fontId="8" fillId="0" borderId="0" xfId="16" applyNumberFormat="1" applyFont="1" applyBorder="1" applyAlignment="1">
      <alignment horizontal="distributed" vertical="center"/>
    </xf>
    <xf numFmtId="181" fontId="8" fillId="0" borderId="0" xfId="16" applyNumberFormat="1" applyFont="1" applyBorder="1" applyAlignment="1">
      <alignment vertical="center"/>
    </xf>
    <xf numFmtId="10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191" fontId="0" fillId="0" borderId="2" xfId="15" applyNumberFormat="1" applyFill="1" applyBorder="1" applyAlignment="1">
      <alignment/>
    </xf>
    <xf numFmtId="191" fontId="0" fillId="0" borderId="0" xfId="15" applyNumberFormat="1" applyFill="1" applyAlignment="1">
      <alignment/>
    </xf>
    <xf numFmtId="196" fontId="0" fillId="0" borderId="0" xfId="0" applyNumberFormat="1" applyFont="1" applyFill="1" applyBorder="1" applyAlignment="1">
      <alignment/>
    </xf>
    <xf numFmtId="196" fontId="0" fillId="0" borderId="0" xfId="0" applyNumberFormat="1" applyFont="1" applyAlignment="1">
      <alignment/>
    </xf>
    <xf numFmtId="215" fontId="4" fillId="0" borderId="0" xfId="0" applyNumberFormat="1" applyFont="1" applyAlignment="1">
      <alignment/>
    </xf>
    <xf numFmtId="215" fontId="4" fillId="0" borderId="0" xfId="0" applyNumberFormat="1" applyFont="1" applyFill="1" applyAlignment="1">
      <alignment/>
    </xf>
    <xf numFmtId="215" fontId="0" fillId="0" borderId="0" xfId="0" applyNumberFormat="1" applyBorder="1" applyAlignment="1">
      <alignment/>
    </xf>
    <xf numFmtId="215" fontId="0" fillId="0" borderId="0" xfId="0" applyNumberForma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民國95年底</a:t>
            </a:r>
          </a:p>
        </c:rich>
      </c:tx>
      <c:layout>
        <c:manualLayout>
          <c:xMode val="factor"/>
          <c:yMode val="factor"/>
          <c:x val="-0.0265"/>
          <c:y val="-0.02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175"/>
          <c:y val="0.07125"/>
          <c:w val="0.99825"/>
          <c:h val="0.92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'現有防洪(河堤)'!$J$2</c:f>
              <c:strCache>
                <c:ptCount val="1"/>
                <c:pt idx="0">
                  <c:v>堤防</c:v>
                </c:pt>
              </c:strCache>
            </c:strRef>
          </c:tx>
          <c:spPr>
            <a:pattFill prst="pct50">
              <a:fgClr>
                <a:srgbClr val="FFFF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'現有防洪(河堤)'!$I$3:$I$23</c:f>
              <c:strCache>
                <c:ptCount val="21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基隆市</c:v>
                </c:pt>
                <c:pt idx="16">
                  <c:v>新竹市</c:v>
                </c:pt>
                <c:pt idx="17">
                  <c:v>臺中市</c:v>
                </c:pt>
                <c:pt idx="18">
                  <c:v>嘉義市</c:v>
                </c:pt>
                <c:pt idx="19">
                  <c:v>臺南市</c:v>
                </c:pt>
                <c:pt idx="20">
                  <c:v>臺北市</c:v>
                </c:pt>
              </c:strCache>
            </c:strRef>
          </c:cat>
          <c:val>
            <c:numRef>
              <c:f>'現有防洪(河堤)'!$J$3:$J$23</c:f>
              <c:numCache>
                <c:ptCount val="21"/>
                <c:pt idx="0">
                  <c:v>117290</c:v>
                </c:pt>
                <c:pt idx="1">
                  <c:v>233204</c:v>
                </c:pt>
                <c:pt idx="2">
                  <c:v>51364</c:v>
                </c:pt>
                <c:pt idx="3">
                  <c:v>123261</c:v>
                </c:pt>
                <c:pt idx="4">
                  <c:v>119877</c:v>
                </c:pt>
                <c:pt idx="5">
                  <c:v>245387</c:v>
                </c:pt>
                <c:pt idx="6">
                  <c:v>79965</c:v>
                </c:pt>
                <c:pt idx="7">
                  <c:v>157381</c:v>
                </c:pt>
                <c:pt idx="8">
                  <c:v>258819</c:v>
                </c:pt>
                <c:pt idx="9">
                  <c:v>195696</c:v>
                </c:pt>
                <c:pt idx="10">
                  <c:v>193319</c:v>
                </c:pt>
                <c:pt idx="11">
                  <c:v>103068</c:v>
                </c:pt>
                <c:pt idx="12">
                  <c:v>158502</c:v>
                </c:pt>
                <c:pt idx="13">
                  <c:v>153973</c:v>
                </c:pt>
                <c:pt idx="14">
                  <c:v>367207</c:v>
                </c:pt>
                <c:pt idx="15">
                  <c:v>8852</c:v>
                </c:pt>
                <c:pt idx="16">
                  <c:v>8556</c:v>
                </c:pt>
                <c:pt idx="17">
                  <c:v>26835</c:v>
                </c:pt>
                <c:pt idx="18">
                  <c:v>8779</c:v>
                </c:pt>
                <c:pt idx="19">
                  <c:v>43136</c:v>
                </c:pt>
                <c:pt idx="20">
                  <c:v>116756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'現有防洪(河堤)'!$K$2</c:f>
              <c:strCache>
                <c:ptCount val="1"/>
                <c:pt idx="0">
                  <c:v>護岸</c:v>
                </c:pt>
              </c:strCache>
            </c:strRef>
          </c:tx>
          <c:spPr>
            <a:pattFill prst="pct50">
              <a:fgClr>
                <a:srgbClr val="666699"/>
              </a:fgClr>
              <a:bgClr>
                <a:srgbClr val="E3E3E3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strRef>
              <c:f>'現有防洪(河堤)'!$I$3:$I$23</c:f>
              <c:strCache>
                <c:ptCount val="21"/>
                <c:pt idx="0">
                  <c:v>臺北縣</c:v>
                </c:pt>
                <c:pt idx="1">
                  <c:v>宜蘭縣</c:v>
                </c:pt>
                <c:pt idx="2">
                  <c:v>桃園縣</c:v>
                </c:pt>
                <c:pt idx="3">
                  <c:v>新竹縣</c:v>
                </c:pt>
                <c:pt idx="4">
                  <c:v>苗栗縣</c:v>
                </c:pt>
                <c:pt idx="5">
                  <c:v>臺中縣</c:v>
                </c:pt>
                <c:pt idx="6">
                  <c:v>彰化縣</c:v>
                </c:pt>
                <c:pt idx="7">
                  <c:v>南投縣</c:v>
                </c:pt>
                <c:pt idx="8">
                  <c:v>雲林縣</c:v>
                </c:pt>
                <c:pt idx="9">
                  <c:v>嘉義縣</c:v>
                </c:pt>
                <c:pt idx="10">
                  <c:v>臺南縣</c:v>
                </c:pt>
                <c:pt idx="11">
                  <c:v>高雄縣</c:v>
                </c:pt>
                <c:pt idx="12">
                  <c:v>屏東縣</c:v>
                </c:pt>
                <c:pt idx="13">
                  <c:v>臺東縣</c:v>
                </c:pt>
                <c:pt idx="14">
                  <c:v>花蓮縣</c:v>
                </c:pt>
                <c:pt idx="15">
                  <c:v>基隆市</c:v>
                </c:pt>
                <c:pt idx="16">
                  <c:v>新竹市</c:v>
                </c:pt>
                <c:pt idx="17">
                  <c:v>臺中市</c:v>
                </c:pt>
                <c:pt idx="18">
                  <c:v>嘉義市</c:v>
                </c:pt>
                <c:pt idx="19">
                  <c:v>臺南市</c:v>
                </c:pt>
                <c:pt idx="20">
                  <c:v>臺北市</c:v>
                </c:pt>
              </c:strCache>
            </c:strRef>
          </c:cat>
          <c:val>
            <c:numRef>
              <c:f>'現有防洪(河堤)'!$K$3:$K$23</c:f>
              <c:numCache>
                <c:ptCount val="21"/>
                <c:pt idx="0">
                  <c:v>88220</c:v>
                </c:pt>
                <c:pt idx="1">
                  <c:v>9175</c:v>
                </c:pt>
                <c:pt idx="2">
                  <c:v>37863</c:v>
                </c:pt>
                <c:pt idx="3">
                  <c:v>38960</c:v>
                </c:pt>
                <c:pt idx="4">
                  <c:v>76484</c:v>
                </c:pt>
                <c:pt idx="5">
                  <c:v>55770</c:v>
                </c:pt>
                <c:pt idx="6">
                  <c:v>8158</c:v>
                </c:pt>
                <c:pt idx="7">
                  <c:v>89418</c:v>
                </c:pt>
                <c:pt idx="8">
                  <c:v>60582</c:v>
                </c:pt>
                <c:pt idx="9">
                  <c:v>38975</c:v>
                </c:pt>
                <c:pt idx="10">
                  <c:v>74789</c:v>
                </c:pt>
                <c:pt idx="11">
                  <c:v>87726</c:v>
                </c:pt>
                <c:pt idx="12">
                  <c:v>69548</c:v>
                </c:pt>
                <c:pt idx="13">
                  <c:v>37175</c:v>
                </c:pt>
                <c:pt idx="14">
                  <c:v>65188</c:v>
                </c:pt>
                <c:pt idx="15">
                  <c:v>19592</c:v>
                </c:pt>
                <c:pt idx="16">
                  <c:v>1068</c:v>
                </c:pt>
                <c:pt idx="17">
                  <c:v>2770</c:v>
                </c:pt>
                <c:pt idx="18">
                  <c:v>2400</c:v>
                </c:pt>
                <c:pt idx="19">
                  <c:v>1218</c:v>
                </c:pt>
                <c:pt idx="20">
                  <c:v>64668</c:v>
                </c:pt>
              </c:numCache>
            </c:numRef>
          </c:val>
          <c:shape val="box"/>
        </c:ser>
        <c:overlap val="100"/>
        <c:gapDepth val="0"/>
        <c:shape val="box"/>
        <c:axId val="50656139"/>
        <c:axId val="53252068"/>
      </c:bar3DChart>
      <c:catAx>
        <c:axId val="50656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150" b="0" i="0" u="none" baseline="0"/>
            </a:pPr>
          </a:p>
        </c:txPr>
        <c:crossAx val="53252068"/>
        <c:crosses val="autoZero"/>
        <c:auto val="0"/>
        <c:lblOffset val="100"/>
        <c:noMultiLvlLbl val="0"/>
      </c:catAx>
      <c:valAx>
        <c:axId val="53252068"/>
        <c:scaling>
          <c:orientation val="minMax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506561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425"/>
          <c:y val="0.2965"/>
          <c:w val="0.133"/>
          <c:h val="0.108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  <a:ln w="12700">
          <a:solidFill/>
        </a:ln>
      </c:spPr>
      <c:thickness val="0"/>
    </c:sideWall>
    <c:backWall>
      <c:spPr>
        <a:noFill/>
        <a:ln w="12700">
          <a:solid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民國95年度</a:t>
            </a:r>
          </a:p>
        </c:rich>
      </c:tx>
      <c:layout>
        <c:manualLayout>
          <c:xMode val="factor"/>
          <c:yMode val="factor"/>
          <c:x val="-0.01125"/>
          <c:y val="0.05875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.00525"/>
          <c:y val="0.17275"/>
          <c:w val="0.993"/>
          <c:h val="0.827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'環境'!$K$12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'環境'!$J$13:$J$26</c:f>
              <c:strCache/>
            </c:strRef>
          </c:cat>
          <c:val>
            <c:numRef>
              <c:f>'環境'!$K$13:$K$26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'環境'!$L$12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3333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'環境'!$J$13:$J$26</c:f>
              <c:strCache/>
            </c:strRef>
          </c:cat>
          <c:val>
            <c:numRef>
              <c:f>'環境'!$L$13:$L$26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9506565"/>
        <c:axId val="18450222"/>
      </c:bar3DChart>
      <c:catAx>
        <c:axId val="95065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8450222"/>
        <c:crosses val="autoZero"/>
        <c:auto val="0"/>
        <c:lblOffset val="100"/>
        <c:noMultiLvlLbl val="0"/>
      </c:catAx>
      <c:valAx>
        <c:axId val="18450222"/>
        <c:scaling>
          <c:orientation val="minMax"/>
        </c:scaling>
        <c:axPos val="l"/>
        <c:delete val="0"/>
        <c:numFmt formatCode="#,##0_ " sourceLinked="0"/>
        <c:majorTickMark val="in"/>
        <c:minorTickMark val="none"/>
        <c:tickLblPos val="nextTo"/>
        <c:crossAx val="95065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5"/>
          <c:y val="0.201"/>
          <c:w val="0.10475"/>
          <c:h val="0.1685"/>
        </c:manualLayout>
      </c:layout>
      <c:overlay val="0"/>
      <c:spPr>
        <a:noFill/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民國95年度</a:t>
            </a:r>
          </a:p>
        </c:rich>
      </c:tx>
      <c:layout>
        <c:manualLayout>
          <c:xMode val="factor"/>
          <c:yMode val="factor"/>
          <c:x val="-0.02675"/>
          <c:y val="0.03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"/>
          <c:y val="0.12775"/>
          <c:w val="0.9965"/>
          <c:h val="0.84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'歲修'!$K$8</c:f>
              <c:strCache>
                <c:ptCount val="1"/>
                <c:pt idx="0">
                  <c:v>堤防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'歲修'!$J$9:$J$23</c:f>
              <c:strCache/>
            </c:strRef>
          </c:cat>
          <c:val>
            <c:numRef>
              <c:f>'歲修'!$K$9:$K$23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'歲修'!$L$8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0C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strRef>
              <c:f>'歲修'!$J$9:$J$23</c:f>
              <c:strCache/>
            </c:strRef>
          </c:cat>
          <c:val>
            <c:numRef>
              <c:f>'歲修'!$L$9:$L$23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31834271"/>
        <c:axId val="18072984"/>
      </c:bar3D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18072984"/>
        <c:crosses val="autoZero"/>
        <c:auto val="0"/>
        <c:lblOffset val="100"/>
        <c:noMultiLvlLbl val="0"/>
      </c:catAx>
      <c:valAx>
        <c:axId val="18072984"/>
        <c:scaling>
          <c:orientation val="minMax"/>
          <c:max val="80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31834271"/>
        <c:crossesAt val="1"/>
        <c:crossBetween val="between"/>
        <c:dispUnits/>
        <c:majorUnit val="10000"/>
        <c:minorUnit val="16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75"/>
          <c:y val="0.1595"/>
          <c:w val="0.09975"/>
          <c:h val="0.147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民國95年度</a:t>
            </a:r>
          </a:p>
        </c:rich>
      </c:tx>
      <c:layout>
        <c:manualLayout>
          <c:xMode val="factor"/>
          <c:yMode val="factor"/>
          <c:x val="-0.014"/>
          <c:y val="-0.021"/>
        </c:manualLayout>
      </c:layout>
      <c:spPr>
        <a:noFill/>
        <a:ln>
          <a:noFill/>
        </a:ln>
      </c:spPr>
    </c:title>
    <c:view3D>
      <c:rotX val="15"/>
      <c:rotY val="40"/>
      <c:depthPercent val="200"/>
      <c:rAngAx val="1"/>
    </c:view3D>
    <c:plotArea>
      <c:layout>
        <c:manualLayout>
          <c:xMode val="edge"/>
          <c:yMode val="edge"/>
          <c:x val="0"/>
          <c:y val="0.07"/>
          <c:w val="0.99825"/>
          <c:h val="0.90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'防災減災'!$L$1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CCFFCC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'防災減災'!$K$2:$K$16</c:f>
              <c:strCache/>
            </c:strRef>
          </c:cat>
          <c:val>
            <c:numRef>
              <c:f>'防災減災'!$L$2:$L$16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'防災減災'!$M$1</c:f>
              <c:strCache>
                <c:ptCount val="1"/>
                <c:pt idx="0">
                  <c:v>護岸</c:v>
                </c:pt>
              </c:strCache>
            </c:strRef>
          </c:tx>
          <c:spPr>
            <a:solidFill>
              <a:srgbClr val="CC9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'防災減災'!$K$2:$K$16</c:f>
              <c:strCache/>
            </c:strRef>
          </c:cat>
          <c:val>
            <c:numRef>
              <c:f>'防災減災'!$M$2:$M$16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overlap val="100"/>
        <c:gapDepth val="0"/>
        <c:shape val="box"/>
        <c:axId val="28439129"/>
        <c:axId val="54625570"/>
      </c:bar3DChart>
      <c:catAx>
        <c:axId val="284391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54625570"/>
        <c:crosses val="autoZero"/>
        <c:auto val="0"/>
        <c:lblOffset val="100"/>
        <c:noMultiLvlLbl val="0"/>
      </c:catAx>
      <c:valAx>
        <c:axId val="54625570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84391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475"/>
          <c:y val="0.124"/>
          <c:w val="0.1005"/>
          <c:h val="0.16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民國95年度</a:t>
            </a:r>
          </a:p>
        </c:rich>
      </c:tx>
      <c:layout>
        <c:manualLayout>
          <c:xMode val="factor"/>
          <c:yMode val="factor"/>
          <c:x val="0.01675"/>
          <c:y val="0.0495"/>
        </c:manualLayout>
      </c:layout>
      <c:spPr>
        <a:noFill/>
        <a:ln>
          <a:noFill/>
        </a:ln>
      </c:spPr>
    </c:title>
    <c:view3D>
      <c:rotX val="19"/>
      <c:rotY val="44"/>
      <c:depthPercent val="200"/>
      <c:rAngAx val="1"/>
    </c:view3D>
    <c:plotArea>
      <c:layout>
        <c:manualLayout>
          <c:xMode val="edge"/>
          <c:yMode val="edge"/>
          <c:x val="0.0105"/>
          <c:y val="0.137"/>
          <c:w val="0.9755"/>
          <c:h val="0.86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'修復'!$K$11</c:f>
              <c:strCache>
                <c:ptCount val="1"/>
                <c:pt idx="0">
                  <c:v>堤防</c:v>
                </c:pt>
              </c:strCache>
            </c:strRef>
          </c:tx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'修復'!$J$12:$J$28</c:f>
              <c:strCache>
                <c:ptCount val="17"/>
                <c:pt idx="0">
                  <c:v>臺北縣</c:v>
                </c:pt>
                <c:pt idx="1">
                  <c:v>宜蘭縣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彰化縣</c:v>
                </c:pt>
                <c:pt idx="6">
                  <c:v>南投縣</c:v>
                </c:pt>
                <c:pt idx="7">
                  <c:v>雲林縣</c:v>
                </c:pt>
                <c:pt idx="8">
                  <c:v>嘉義縣</c:v>
                </c:pt>
                <c:pt idx="9">
                  <c:v>臺南縣</c:v>
                </c:pt>
                <c:pt idx="10">
                  <c:v>高雄縣</c:v>
                </c:pt>
                <c:pt idx="11">
                  <c:v>屏東縣</c:v>
                </c:pt>
                <c:pt idx="12">
                  <c:v>臺東縣</c:v>
                </c:pt>
                <c:pt idx="13">
                  <c:v>花蓮縣</c:v>
                </c:pt>
                <c:pt idx="14">
                  <c:v>臺中市</c:v>
                </c:pt>
                <c:pt idx="15">
                  <c:v>嘉義市</c:v>
                </c:pt>
                <c:pt idx="16">
                  <c:v>臺北市</c:v>
                </c:pt>
              </c:strCache>
            </c:strRef>
          </c:cat>
          <c:val>
            <c:numRef>
              <c:f>'修復'!$K$12:$K$28</c:f>
              <c:numCache>
                <c:ptCount val="17"/>
                <c:pt idx="0">
                  <c:v>136</c:v>
                </c:pt>
                <c:pt idx="1">
                  <c:v>98</c:v>
                </c:pt>
                <c:pt idx="2">
                  <c:v>0</c:v>
                </c:pt>
                <c:pt idx="3">
                  <c:v>2266</c:v>
                </c:pt>
                <c:pt idx="4">
                  <c:v>4104</c:v>
                </c:pt>
                <c:pt idx="5">
                  <c:v>0</c:v>
                </c:pt>
                <c:pt idx="6">
                  <c:v>2971</c:v>
                </c:pt>
                <c:pt idx="7">
                  <c:v>1236</c:v>
                </c:pt>
                <c:pt idx="8">
                  <c:v>876</c:v>
                </c:pt>
                <c:pt idx="9">
                  <c:v>3589</c:v>
                </c:pt>
                <c:pt idx="10">
                  <c:v>110</c:v>
                </c:pt>
                <c:pt idx="11">
                  <c:v>1877</c:v>
                </c:pt>
                <c:pt idx="12">
                  <c:v>0</c:v>
                </c:pt>
                <c:pt idx="13">
                  <c:v>1384</c:v>
                </c:pt>
                <c:pt idx="14">
                  <c:v>5</c:v>
                </c:pt>
                <c:pt idx="15">
                  <c:v>400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'修復'!$L$11</c:f>
              <c:strCache>
                <c:ptCount val="1"/>
                <c:pt idx="0">
                  <c:v>護岸</c:v>
                </c:pt>
              </c:strCache>
            </c:strRef>
          </c:tx>
          <c:spPr>
            <a:gradFill rotWithShape="1">
              <a:gsLst>
                <a:gs pos="0">
                  <a:srgbClr val="CCFFCC"/>
                </a:gs>
                <a:gs pos="100000">
                  <a:srgbClr val="5E75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'修復'!$J$12:$J$28</c:f>
              <c:strCache>
                <c:ptCount val="17"/>
                <c:pt idx="0">
                  <c:v>臺北縣</c:v>
                </c:pt>
                <c:pt idx="1">
                  <c:v>宜蘭縣</c:v>
                </c:pt>
                <c:pt idx="2">
                  <c:v>新竹縣</c:v>
                </c:pt>
                <c:pt idx="3">
                  <c:v>苗栗縣</c:v>
                </c:pt>
                <c:pt idx="4">
                  <c:v>臺中縣</c:v>
                </c:pt>
                <c:pt idx="5">
                  <c:v>彰化縣</c:v>
                </c:pt>
                <c:pt idx="6">
                  <c:v>南投縣</c:v>
                </c:pt>
                <c:pt idx="7">
                  <c:v>雲林縣</c:v>
                </c:pt>
                <c:pt idx="8">
                  <c:v>嘉義縣</c:v>
                </c:pt>
                <c:pt idx="9">
                  <c:v>臺南縣</c:v>
                </c:pt>
                <c:pt idx="10">
                  <c:v>高雄縣</c:v>
                </c:pt>
                <c:pt idx="11">
                  <c:v>屏東縣</c:v>
                </c:pt>
                <c:pt idx="12">
                  <c:v>臺東縣</c:v>
                </c:pt>
                <c:pt idx="13">
                  <c:v>花蓮縣</c:v>
                </c:pt>
                <c:pt idx="14">
                  <c:v>臺中市</c:v>
                </c:pt>
                <c:pt idx="15">
                  <c:v>嘉義市</c:v>
                </c:pt>
                <c:pt idx="16">
                  <c:v>臺北市</c:v>
                </c:pt>
              </c:strCache>
            </c:strRef>
          </c:cat>
          <c:val>
            <c:numRef>
              <c:f>'修復'!$L$12:$L$28</c:f>
              <c:numCache>
                <c:ptCount val="17"/>
                <c:pt idx="0">
                  <c:v>2044</c:v>
                </c:pt>
                <c:pt idx="1">
                  <c:v>925</c:v>
                </c:pt>
                <c:pt idx="2">
                  <c:v>897</c:v>
                </c:pt>
                <c:pt idx="3">
                  <c:v>2429</c:v>
                </c:pt>
                <c:pt idx="4">
                  <c:v>1548</c:v>
                </c:pt>
                <c:pt idx="5">
                  <c:v>1240</c:v>
                </c:pt>
                <c:pt idx="6">
                  <c:v>4624</c:v>
                </c:pt>
                <c:pt idx="7">
                  <c:v>2234</c:v>
                </c:pt>
                <c:pt idx="8">
                  <c:v>3034</c:v>
                </c:pt>
                <c:pt idx="9">
                  <c:v>1923</c:v>
                </c:pt>
                <c:pt idx="10">
                  <c:v>5365</c:v>
                </c:pt>
                <c:pt idx="11">
                  <c:v>5184</c:v>
                </c:pt>
                <c:pt idx="12">
                  <c:v>400</c:v>
                </c:pt>
                <c:pt idx="13">
                  <c:v>637</c:v>
                </c:pt>
                <c:pt idx="14">
                  <c:v>0</c:v>
                </c:pt>
                <c:pt idx="15">
                  <c:v>0</c:v>
                </c:pt>
                <c:pt idx="16">
                  <c:v>406</c:v>
                </c:pt>
              </c:numCache>
            </c:numRef>
          </c:val>
          <c:shape val="box"/>
        </c:ser>
        <c:overlap val="100"/>
        <c:gapDepth val="0"/>
        <c:shape val="box"/>
        <c:axId val="21868083"/>
        <c:axId val="62595020"/>
      </c:bar3D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200" b="0" i="0" u="none" baseline="0"/>
            </a:pPr>
          </a:p>
        </c:txPr>
        <c:crossAx val="62595020"/>
        <c:crosses val="autoZero"/>
        <c:auto val="0"/>
        <c:lblOffset val="100"/>
        <c:noMultiLvlLbl val="0"/>
      </c:catAx>
      <c:valAx>
        <c:axId val="62595020"/>
        <c:scaling>
          <c:orientation val="minMax"/>
          <c:max val="8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crossAx val="21868083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25"/>
          <c:y val="0.17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</a:t>
            </a:r>
          </a:p>
        </c:rich>
      </c:tx>
      <c:layout>
        <c:manualLayout>
          <c:xMode val="factor"/>
          <c:yMode val="factor"/>
          <c:x val="-0.03575"/>
          <c:y val="0.05225"/>
        </c:manualLayout>
      </c:layout>
      <c:spPr>
        <a:noFill/>
        <a:ln>
          <a:noFill/>
        </a:ln>
      </c:spPr>
    </c:title>
    <c:view3D>
      <c:rotX val="25"/>
      <c:hPercent val="100"/>
      <c:rotY val="340"/>
      <c:depthPercent val="200"/>
      <c:rAngAx val="1"/>
    </c:view3D>
    <c:plotArea>
      <c:layout>
        <c:manualLayout>
          <c:xMode val="edge"/>
          <c:yMode val="edge"/>
          <c:x val="0.20075"/>
          <c:y val="0.32675"/>
          <c:w val="0.5805"/>
          <c:h val="0.5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8080FF"/>
              </a:solidFill>
            </c:spPr>
          </c:dPt>
          <c:dPt>
            <c:idx val="3"/>
            <c:spPr>
              <a:solidFill>
                <a:srgbClr val="FF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'受災'!$I$15:$I$19</c:f>
              <c:strCache>
                <c:ptCount val="5"/>
                <c:pt idx="0">
                  <c:v>臺中縣</c:v>
                </c:pt>
                <c:pt idx="1">
                  <c:v>屏東縣</c:v>
                </c:pt>
                <c:pt idx="2">
                  <c:v>苗栗縣</c:v>
                </c:pt>
                <c:pt idx="3">
                  <c:v>高雄縣</c:v>
                </c:pt>
                <c:pt idx="4">
                  <c:v>其他縣市</c:v>
                </c:pt>
              </c:strCache>
            </c:strRef>
          </c:cat>
          <c:val>
            <c:numRef>
              <c:f>'受災'!$J$15:$J$19</c:f>
              <c:numCache>
                <c:ptCount val="5"/>
                <c:pt idx="0">
                  <c:v>2670</c:v>
                </c:pt>
                <c:pt idx="1">
                  <c:v>1250</c:v>
                </c:pt>
                <c:pt idx="2">
                  <c:v>1236</c:v>
                </c:pt>
                <c:pt idx="3">
                  <c:v>960</c:v>
                </c:pt>
                <c:pt idx="4">
                  <c:v>3105</c:v>
                </c:pt>
              </c:numCache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/>
              <a:t>民國95年</a:t>
            </a:r>
          </a:p>
        </c:rich>
      </c:tx>
      <c:layout>
        <c:manualLayout>
          <c:xMode val="factor"/>
          <c:yMode val="factor"/>
          <c:x val="-0.03125"/>
          <c:y val="0.0435"/>
        </c:manualLayout>
      </c:layout>
      <c:spPr>
        <a:noFill/>
        <a:ln>
          <a:noFill/>
        </a:ln>
      </c:spPr>
    </c:title>
    <c:view3D>
      <c:rotX val="30"/>
      <c:hPercent val="100"/>
      <c:rotY val="330"/>
      <c:depthPercent val="200"/>
      <c:rAngAx val="1"/>
    </c:view3D>
    <c:plotArea>
      <c:layout>
        <c:manualLayout>
          <c:xMode val="edge"/>
          <c:yMode val="edge"/>
          <c:x val="0.14125"/>
          <c:y val="0.16775"/>
          <c:w val="0.695"/>
          <c:h val="0.6675"/>
        </c:manualLayout>
      </c:layout>
      <c:pie3D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/>
              </a:ln>
            </c:spPr>
          </c:dPt>
          <c:dPt>
            <c:idx val="1"/>
            <c:spPr>
              <a:solidFill>
                <a:srgbClr val="8080FF"/>
              </a:solidFill>
              <a:ln w="12700">
                <a:solidFill/>
              </a:ln>
            </c:spPr>
          </c:dPt>
          <c:dPt>
            <c:idx val="2"/>
            <c:spPr>
              <a:solidFill>
                <a:srgbClr val="CC99FF"/>
              </a:solidFill>
              <a:ln w="12700">
                <a:solidFill/>
              </a:ln>
            </c:spPr>
          </c:dPt>
          <c:dPt>
            <c:idx val="3"/>
            <c:spPr>
              <a:solidFill>
                <a:srgbClr val="FF8080"/>
              </a:solidFill>
              <a:ln w="12700">
                <a:solidFill/>
              </a:ln>
            </c:spPr>
          </c:dPt>
          <c:dPt>
            <c:idx val="4"/>
            <c:spPr>
              <a:solidFill>
                <a:srgbClr val="339933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其他縣市
37.47%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'受災'!$I$30:$I$34</c:f>
              <c:strCache/>
            </c:strRef>
          </c:cat>
          <c:val>
            <c:numRef>
              <c:f>'受災'!$J$30:$J$34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330"/>
      </c:pie3DChart>
      <c:spPr>
        <a:gradFill rotWithShape="1">
          <a:gsLst>
            <a:gs pos="0">
              <a:srgbClr val="FFFFFF"/>
            </a:gs>
            <a:gs pos="100000">
              <a:srgbClr val="FFFFFF"/>
            </a:gs>
          </a:gsLst>
          <a:lin ang="27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0.0885</cdr:x>
      <cdr:y>0</cdr:y>
    </cdr:from>
    <cdr:to>
      <cdr:x>0.181</cdr:x>
      <cdr:y>0.059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0"/>
          <a:ext cx="5048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</cdr:y>
    </cdr:from>
    <cdr:to>
      <cdr:x>0.8875</cdr:x>
      <cdr:y>0.09075</cdr:y>
    </cdr:to>
    <cdr:sp>
      <cdr:nvSpPr>
        <cdr:cNvPr id="1" name="文字 1"/>
        <cdr:cNvSpPr txBox="1">
          <a:spLocks noChangeArrowheads="1"/>
        </cdr:cNvSpPr>
      </cdr:nvSpPr>
      <cdr:spPr>
        <a:xfrm>
          <a:off x="266700" y="0"/>
          <a:ext cx="47244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圖13、河川防洪設施損毀情形--堤防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</cdr:y>
    </cdr:from>
    <cdr:to>
      <cdr:x>0.8585</cdr:x>
      <cdr:y>0.1</cdr:y>
    </cdr:to>
    <cdr:sp>
      <cdr:nvSpPr>
        <cdr:cNvPr id="1" name="文字 1"/>
        <cdr:cNvSpPr txBox="1">
          <a:spLocks noChangeArrowheads="1"/>
        </cdr:cNvSpPr>
      </cdr:nvSpPr>
      <cdr:spPr>
        <a:xfrm>
          <a:off x="438150" y="0"/>
          <a:ext cx="46577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圖14、河川防洪設施損毀情形--護岸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47625</xdr:rowOff>
    </xdr:from>
    <xdr:to>
      <xdr:col>7</xdr:col>
      <xdr:colOff>742950</xdr:colOff>
      <xdr:row>11</xdr:row>
      <xdr:rowOff>161925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90500" y="371475"/>
          <a:ext cx="5124450" cy="20859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300" b="0" i="0" u="none" baseline="0"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民國95年有碧利斯、凱米等颱風及4月、5月、6月豪雨侵襲，對部份防洪設施造成災害。95年河川防洪設施沖毀受損共計堤防9,221公尺，以臺中縣損毀2,670公尺最高占總數之28.96%，屏東縣1,250公尺次之占總數之13.56%，第三為苗栗縣1,236公尺占總數之13.40%；護岸13,403公尺，以嘉義縣3,950公尺最多占總數之29.47%，高雄縣2,525公尺次之占總數之18.84%，第三為南投縣1,970公尺占總數之14.70%。(如表7之3、表10)</a:t>
          </a:r>
        </a:p>
      </xdr:txBody>
    </xdr:sp>
    <xdr:clientData/>
  </xdr:twoCellAnchor>
  <xdr:twoCellAnchor>
    <xdr:from>
      <xdr:col>0</xdr:col>
      <xdr:colOff>123825</xdr:colOff>
      <xdr:row>11</xdr:row>
      <xdr:rowOff>142875</xdr:rowOff>
    </xdr:from>
    <xdr:to>
      <xdr:col>8</xdr:col>
      <xdr:colOff>400050</xdr:colOff>
      <xdr:row>28</xdr:row>
      <xdr:rowOff>0</xdr:rowOff>
    </xdr:to>
    <xdr:graphicFrame>
      <xdr:nvGraphicFramePr>
        <xdr:cNvPr id="2" name="Chart 2"/>
        <xdr:cNvGraphicFramePr/>
      </xdr:nvGraphicFramePr>
      <xdr:xfrm>
        <a:off x="123825" y="2438400"/>
        <a:ext cx="5629275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590550</xdr:colOff>
      <xdr:row>42</xdr:row>
      <xdr:rowOff>171450</xdr:rowOff>
    </xdr:to>
    <xdr:graphicFrame>
      <xdr:nvGraphicFramePr>
        <xdr:cNvPr id="3" name="Chart 3"/>
        <xdr:cNvGraphicFramePr/>
      </xdr:nvGraphicFramePr>
      <xdr:xfrm>
        <a:off x="0" y="5591175"/>
        <a:ext cx="59436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485775</xdr:colOff>
      <xdr:row>9</xdr:row>
      <xdr:rowOff>9525</xdr:rowOff>
    </xdr:from>
    <xdr:ext cx="76200" cy="219075"/>
    <xdr:sp>
      <xdr:nvSpPr>
        <xdr:cNvPr id="4" name="TextBox 8"/>
        <xdr:cNvSpPr txBox="1">
          <a:spLocks noChangeArrowheads="1"/>
        </xdr:cNvSpPr>
      </xdr:nvSpPr>
      <xdr:spPr>
        <a:xfrm>
          <a:off x="4371975" y="19240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152400</xdr:rowOff>
    </xdr:from>
    <xdr:to>
      <xdr:col>7</xdr:col>
      <xdr:colOff>695325</xdr:colOff>
      <xdr:row>19</xdr:row>
      <xdr:rowOff>133350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33350" y="1133475"/>
          <a:ext cx="5133975" cy="326707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底現有河川防洪設施堤防為2,771,227公尺，護岸929,747公尺。其中堤防最多者為花蓮縣367,207公尺，占總數之13.25%，雲林縣258,819公尺占總數之9.34%次之，第三為臺中縣245,387公尺占總數之8.85%。現有護岸最多為南投縣89,418公尺占總數之9.62%，臺北縣88,220公尺占總數之9.49%次之，第三為高雄縣87,726公尺占總數之9.44%。(如表7之1、表10)</a:t>
          </a:r>
        </a:p>
      </xdr:txBody>
    </xdr:sp>
    <xdr:clientData/>
  </xdr:twoCellAnchor>
  <xdr:twoCellAnchor>
    <xdr:from>
      <xdr:col>0</xdr:col>
      <xdr:colOff>47625</xdr:colOff>
      <xdr:row>22</xdr:row>
      <xdr:rowOff>114300</xdr:rowOff>
    </xdr:from>
    <xdr:to>
      <xdr:col>8</xdr:col>
      <xdr:colOff>152400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47625" y="5010150"/>
        <a:ext cx="54578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21</xdr:row>
      <xdr:rowOff>76200</xdr:rowOff>
    </xdr:from>
    <xdr:to>
      <xdr:col>6</xdr:col>
      <xdr:colOff>676275</xdr:colOff>
      <xdr:row>22</xdr:row>
      <xdr:rowOff>190500</xdr:rowOff>
    </xdr:to>
    <xdr:sp>
      <xdr:nvSpPr>
        <xdr:cNvPr id="3" name="文字 3"/>
        <xdr:cNvSpPr txBox="1">
          <a:spLocks noChangeArrowheads="1"/>
        </xdr:cNvSpPr>
      </xdr:nvSpPr>
      <xdr:spPr>
        <a:xfrm>
          <a:off x="733425" y="4762500"/>
          <a:ext cx="3829050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圖8、現有河川防洪設施--堤防、護岸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</cdr:x>
      <cdr:y>0.01125</cdr:y>
    </cdr:from>
    <cdr:to>
      <cdr:x>0.88525</cdr:x>
      <cdr:y>0.08125</cdr:y>
    </cdr:to>
    <cdr:sp>
      <cdr:nvSpPr>
        <cdr:cNvPr id="1" name="文字 1"/>
        <cdr:cNvSpPr txBox="1">
          <a:spLocks noChangeArrowheads="1"/>
        </cdr:cNvSpPr>
      </cdr:nvSpPr>
      <cdr:spPr>
        <a:xfrm>
          <a:off x="409575" y="38100"/>
          <a:ext cx="4171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圖9、河川環境改善工程--堤防、護岸</a:t>
          </a:r>
        </a:p>
      </cdr:txBody>
    </cdr:sp>
  </cdr:relSizeAnchor>
  <cdr:relSizeAnchor xmlns:cdr="http://schemas.openxmlformats.org/drawingml/2006/chartDrawing">
    <cdr:from>
      <cdr:x>0.04325</cdr:x>
      <cdr:y>0.0985</cdr:y>
    </cdr:from>
    <cdr:to>
      <cdr:x>0.17</cdr:x>
      <cdr:y>0.17325</cdr:y>
    </cdr:to>
    <cdr:sp>
      <cdr:nvSpPr>
        <cdr:cNvPr id="2" name="文字 2"/>
        <cdr:cNvSpPr txBox="1">
          <a:spLocks noChangeArrowheads="1"/>
        </cdr:cNvSpPr>
      </cdr:nvSpPr>
      <cdr:spPr>
        <a:xfrm>
          <a:off x="219075" y="400050"/>
          <a:ext cx="657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85725</xdr:rowOff>
    </xdr:from>
    <xdr:to>
      <xdr:col>8</xdr:col>
      <xdr:colOff>0</xdr:colOff>
      <xdr:row>17</xdr:row>
      <xdr:rowOff>95250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1066800"/>
          <a:ext cx="5210175" cy="2943225"/>
        </a:xfrm>
        <a:prstGeom prst="rect">
          <a:avLst/>
        </a:prstGeom>
        <a:solidFill>
          <a:srgbClr val="FFFFFF">
            <a:alpha val="50000"/>
          </a:srgbClr>
        </a:solidFill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度河川環境改善工程，共計堤防31,815公尺，以臺中縣4,644公尺占總數之14.60%為最多，其次是臺南縣4,579公尺占總數之14.39%，第三是嘉義縣4,474公尺占總數之14.06%；護岸11,261公尺，以嘉義縣2,417公尺為最多占總數之21.46%，屏東縣2,402公尺占總數之21.33%次之，第三是高雄縣2,157公尺占總數之19.15%。(如表7之2、表10)</a:t>
          </a:r>
        </a:p>
      </xdr:txBody>
    </xdr:sp>
    <xdr:clientData/>
  </xdr:twoCellAnchor>
  <xdr:twoCellAnchor>
    <xdr:from>
      <xdr:col>0</xdr:col>
      <xdr:colOff>66675</xdr:colOff>
      <xdr:row>19</xdr:row>
      <xdr:rowOff>114300</xdr:rowOff>
    </xdr:from>
    <xdr:to>
      <xdr:col>7</xdr:col>
      <xdr:colOff>676275</xdr:colOff>
      <xdr:row>39</xdr:row>
      <xdr:rowOff>123825</xdr:rowOff>
    </xdr:to>
    <xdr:graphicFrame>
      <xdr:nvGraphicFramePr>
        <xdr:cNvPr id="2" name="Chart 2"/>
        <xdr:cNvGraphicFramePr/>
      </xdr:nvGraphicFramePr>
      <xdr:xfrm>
        <a:off x="66675" y="4448175"/>
        <a:ext cx="5181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0.07775</cdr:x>
      <cdr:y>0.06175</cdr:y>
    </cdr:from>
    <cdr:to>
      <cdr:x>0.1485</cdr:x>
      <cdr:y>0.113</cdr:y>
    </cdr:to>
    <cdr:sp>
      <cdr:nvSpPr>
        <cdr:cNvPr id="1" name="文字 2"/>
        <cdr:cNvSpPr txBox="1">
          <a:spLocks noChangeArrowheads="1"/>
        </cdr:cNvSpPr>
      </cdr:nvSpPr>
      <cdr:spPr>
        <a:xfrm>
          <a:off x="428625" y="28575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0.1305</cdr:x>
      <cdr:y>0</cdr:y>
    </cdr:from>
    <cdr:to>
      <cdr:x>0.81675</cdr:x>
      <cdr:y>0.05325</cdr:y>
    </cdr:to>
    <cdr:sp>
      <cdr:nvSpPr>
        <cdr:cNvPr id="2" name="文字 1"/>
        <cdr:cNvSpPr txBox="1">
          <a:spLocks noChangeArrowheads="1"/>
        </cdr:cNvSpPr>
      </cdr:nvSpPr>
      <cdr:spPr>
        <a:xfrm>
          <a:off x="714375" y="0"/>
          <a:ext cx="3790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圖10、河川歲修工程--堤防、護岸
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0" y="0"/>
          <a:ext cx="0" cy="19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66675</xdr:colOff>
      <xdr:row>17</xdr:row>
      <xdr:rowOff>161925</xdr:rowOff>
    </xdr:from>
    <xdr:to>
      <xdr:col>8</xdr:col>
      <xdr:colOff>238125</xdr:colOff>
      <xdr:row>41</xdr:row>
      <xdr:rowOff>9525</xdr:rowOff>
    </xdr:to>
    <xdr:graphicFrame>
      <xdr:nvGraphicFramePr>
        <xdr:cNvPr id="2" name="Chart 3"/>
        <xdr:cNvGraphicFramePr/>
      </xdr:nvGraphicFramePr>
      <xdr:xfrm>
        <a:off x="66675" y="4095750"/>
        <a:ext cx="552450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3</xdr:row>
      <xdr:rowOff>47625</xdr:rowOff>
    </xdr:from>
    <xdr:to>
      <xdr:col>7</xdr:col>
      <xdr:colOff>676275</xdr:colOff>
      <xdr:row>15</xdr:row>
      <xdr:rowOff>200025</xdr:rowOff>
    </xdr:to>
    <xdr:sp>
      <xdr:nvSpPr>
        <xdr:cNvPr id="3" name="文字 1"/>
        <xdr:cNvSpPr txBox="1">
          <a:spLocks noChangeArrowheads="1"/>
        </xdr:cNvSpPr>
      </xdr:nvSpPr>
      <xdr:spPr>
        <a:xfrm>
          <a:off x="142875" y="1028700"/>
          <a:ext cx="5105400" cy="26670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度河川歲修工程共計堤防112,357公尺，最多為臺南縣73,952公尺占總數之65.82%，其次是臺南市28,648公尺占總數之25.50%，第三是高雄縣4,477公尺占總數之3.98%；護岸7,182公尺以臺南縣之2,358公尺為最多占總數之32.83%，嘉義縣1,289公尺占總數之17.95%次之，第三是屏東縣1,260公尺占總數之17.54%。(如表7之2、表10)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21</xdr:row>
      <xdr:rowOff>66675</xdr:rowOff>
    </xdr:from>
    <xdr:to>
      <xdr:col>8</xdr:col>
      <xdr:colOff>190500</xdr:colOff>
      <xdr:row>41</xdr:row>
      <xdr:rowOff>38100</xdr:rowOff>
    </xdr:to>
    <xdr:graphicFrame>
      <xdr:nvGraphicFramePr>
        <xdr:cNvPr id="1" name="Chart 200"/>
        <xdr:cNvGraphicFramePr/>
      </xdr:nvGraphicFramePr>
      <xdr:xfrm>
        <a:off x="57150" y="4772025"/>
        <a:ext cx="5486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161925</xdr:colOff>
      <xdr:row>19</xdr:row>
      <xdr:rowOff>161925</xdr:rowOff>
    </xdr:from>
    <xdr:ext cx="4219575" cy="304800"/>
    <xdr:sp>
      <xdr:nvSpPr>
        <xdr:cNvPr id="2" name="文字 1"/>
        <xdr:cNvSpPr txBox="1">
          <a:spLocks noChangeArrowheads="1"/>
        </xdr:cNvSpPr>
      </xdr:nvSpPr>
      <xdr:spPr>
        <a:xfrm>
          <a:off x="619125" y="4486275"/>
          <a:ext cx="4219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圖11、河川防災減災工程--堤防、護岸</a:t>
          </a:r>
        </a:p>
      </xdr:txBody>
    </xdr:sp>
    <xdr:clientData/>
  </xdr:oneCellAnchor>
  <xdr:oneCellAnchor>
    <xdr:from>
      <xdr:col>1</xdr:col>
      <xdr:colOff>28575</xdr:colOff>
      <xdr:row>21</xdr:row>
      <xdr:rowOff>133350</xdr:rowOff>
    </xdr:from>
    <xdr:ext cx="381000" cy="219075"/>
    <xdr:sp>
      <xdr:nvSpPr>
        <xdr:cNvPr id="3" name="文字 2"/>
        <xdr:cNvSpPr txBox="1">
          <a:spLocks noChangeArrowheads="1"/>
        </xdr:cNvSpPr>
      </xdr:nvSpPr>
      <xdr:spPr>
        <a:xfrm>
          <a:off x="485775" y="48387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0" i="0" u="none" baseline="0"/>
            <a:t>公尺</a:t>
          </a:r>
        </a:p>
      </xdr:txBody>
    </xdr:sp>
    <xdr:clientData/>
  </xdr:oneCellAnchor>
  <xdr:twoCellAnchor>
    <xdr:from>
      <xdr:col>0</xdr:col>
      <xdr:colOff>142875</xdr:colOff>
      <xdr:row>3</xdr:row>
      <xdr:rowOff>161925</xdr:rowOff>
    </xdr:from>
    <xdr:to>
      <xdr:col>7</xdr:col>
      <xdr:colOff>733425</xdr:colOff>
      <xdr:row>18</xdr:row>
      <xdr:rowOff>104775</xdr:rowOff>
    </xdr:to>
    <xdr:sp>
      <xdr:nvSpPr>
        <xdr:cNvPr id="4" name="文字 1"/>
        <xdr:cNvSpPr txBox="1">
          <a:spLocks noChangeArrowheads="1"/>
        </xdr:cNvSpPr>
      </xdr:nvSpPr>
      <xdr:spPr>
        <a:xfrm>
          <a:off x="142875" y="1143000"/>
          <a:ext cx="5162550" cy="308610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民國95年度河川防災減災工程堤防共計37,285公尺，最多為臺中縣14,063公尺占總數之37.72%，臺南縣4,258公尺占總數之11.42%次之，第三為宜蘭縣3,474公尺占總數之9.32% ；護岸31,339公尺，以臺南縣9,212公尺為最多占總數之29.39%，基隆市5,613公尺占總數之17.91%次之，第三為臺北縣5,538公尺占總數之17.67%。(如表7之2、表10)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0.0865</cdr:x>
      <cdr:y>0.05175</cdr:y>
    </cdr:from>
    <cdr:to>
      <cdr:x>0.16875</cdr:x>
      <cdr:y>0.11325</cdr:y>
    </cdr:to>
    <cdr:sp>
      <cdr:nvSpPr>
        <cdr:cNvPr id="1" name="文字 2"/>
        <cdr:cNvSpPr txBox="1">
          <a:spLocks noChangeArrowheads="1"/>
        </cdr:cNvSpPr>
      </cdr:nvSpPr>
      <cdr:spPr>
        <a:xfrm>
          <a:off x="476250" y="200025"/>
          <a:ext cx="457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公尺</a:t>
          </a:r>
        </a:p>
      </cdr:txBody>
    </cdr:sp>
  </cdr:relSizeAnchor>
  <cdr:relSizeAnchor xmlns:cdr="http://schemas.openxmlformats.org/drawingml/2006/chartDrawing">
    <cdr:from>
      <cdr:x>0.1285</cdr:x>
      <cdr:y>0</cdr:y>
    </cdr:from>
    <cdr:to>
      <cdr:x>0.9055</cdr:x>
      <cdr:y>0.06375</cdr:y>
    </cdr:to>
    <cdr:sp>
      <cdr:nvSpPr>
        <cdr:cNvPr id="2" name="文字 1"/>
        <cdr:cNvSpPr txBox="1">
          <a:spLocks noChangeArrowheads="1"/>
        </cdr:cNvSpPr>
      </cdr:nvSpPr>
      <cdr:spPr>
        <a:xfrm>
          <a:off x="704850" y="0"/>
          <a:ext cx="431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/>
            <a:t>圖12、河川災修及搶修工程--堤防、護岸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200025</xdr:rowOff>
    </xdr:from>
    <xdr:to>
      <xdr:col>7</xdr:col>
      <xdr:colOff>638175</xdr:colOff>
      <xdr:row>18</xdr:row>
      <xdr:rowOff>19050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142875" y="971550"/>
          <a:ext cx="5067300" cy="3171825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dist"/>
        <a:p>
          <a:pPr algn="just">
            <a:defRPr/>
          </a:pPr>
          <a:r>
            <a:rPr lang="en-US" cap="none" sz="1400" b="0" i="0" u="none" baseline="0"/>
            <a:t>　　民國95年度河川災修及搶修工程共計堤防19,052公尺，最多者為臺中縣4,104公尺占總數之21.54%，其次是臺南縣3,589公尺占總數之18.84%，第三是南投縣2,971公尺占總數之15.59%；護岸32,890公尺，最多者為高雄縣5,365公尺占總數之16.31%，其次是屏東縣5,184公尺占總數之15.76%，第三是南投縣為4,624公尺占總數之14.06%。(如表7之2、表10)</a:t>
          </a:r>
        </a:p>
      </xdr:txBody>
    </xdr:sp>
    <xdr:clientData/>
  </xdr:twoCellAnchor>
  <xdr:twoCellAnchor>
    <xdr:from>
      <xdr:col>0</xdr:col>
      <xdr:colOff>19050</xdr:colOff>
      <xdr:row>21</xdr:row>
      <xdr:rowOff>28575</xdr:rowOff>
    </xdr:from>
    <xdr:to>
      <xdr:col>8</xdr:col>
      <xdr:colOff>219075</xdr:colOff>
      <xdr:row>40</xdr:row>
      <xdr:rowOff>161925</xdr:rowOff>
    </xdr:to>
    <xdr:graphicFrame>
      <xdr:nvGraphicFramePr>
        <xdr:cNvPr id="2" name="Chart 3"/>
        <xdr:cNvGraphicFramePr/>
      </xdr:nvGraphicFramePr>
      <xdr:xfrm>
        <a:off x="19050" y="4781550"/>
        <a:ext cx="55530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625" style="1" customWidth="1"/>
    <col min="11" max="11" width="12.375" style="1" customWidth="1"/>
    <col min="12" max="12" width="11.625" style="1" customWidth="1"/>
    <col min="13" max="13" width="10.625" style="1" customWidth="1"/>
    <col min="14" max="16384" width="9.00390625" style="1" customWidth="1"/>
  </cols>
  <sheetData>
    <row r="1" spans="1:14" ht="25.5" customHeight="1">
      <c r="A1" s="34" t="s">
        <v>61</v>
      </c>
      <c r="N1"/>
    </row>
    <row r="2" spans="1:14" ht="35.25" customHeight="1">
      <c r="A2" s="51" t="s">
        <v>70</v>
      </c>
      <c r="J2" s="1" t="s">
        <v>21</v>
      </c>
      <c r="K2" s="1" t="s">
        <v>22</v>
      </c>
      <c r="N2"/>
    </row>
    <row r="3" spans="9:14" ht="16.5">
      <c r="I3" s="11" t="s">
        <v>10</v>
      </c>
      <c r="J3" s="16">
        <v>117290</v>
      </c>
      <c r="K3" s="17">
        <v>88220</v>
      </c>
      <c r="L3" s="47">
        <f aca="true" t="shared" si="0" ref="L3:L24">J3/$J$24*100</f>
        <v>4.232421234348539</v>
      </c>
      <c r="M3" s="47">
        <f aca="true" t="shared" si="1" ref="M3:M24">K3/$K$24*100</f>
        <v>9.488602813453552</v>
      </c>
      <c r="N3"/>
    </row>
    <row r="4" spans="9:14" ht="16.5">
      <c r="I4" s="12" t="s">
        <v>11</v>
      </c>
      <c r="J4" s="18">
        <v>233204</v>
      </c>
      <c r="K4" s="19">
        <v>9175</v>
      </c>
      <c r="L4" s="47">
        <f t="shared" si="0"/>
        <v>8.415189372794073</v>
      </c>
      <c r="M4" s="47">
        <f t="shared" si="1"/>
        <v>0.9868275993361635</v>
      </c>
      <c r="N4"/>
    </row>
    <row r="5" spans="9:14" ht="16.5">
      <c r="I5" s="12" t="s">
        <v>7</v>
      </c>
      <c r="J5" s="18">
        <v>51364</v>
      </c>
      <c r="K5" s="19">
        <v>37863</v>
      </c>
      <c r="L5" s="47">
        <f t="shared" si="0"/>
        <v>1.8534750130537843</v>
      </c>
      <c r="M5" s="47">
        <f t="shared" si="1"/>
        <v>4.072398190045249</v>
      </c>
      <c r="N5"/>
    </row>
    <row r="6" spans="9:14" ht="16.5">
      <c r="I6" s="12" t="s">
        <v>12</v>
      </c>
      <c r="J6" s="18">
        <v>123261</v>
      </c>
      <c r="K6" s="19">
        <v>38960</v>
      </c>
      <c r="L6" s="47">
        <f t="shared" si="0"/>
        <v>4.447885359084622</v>
      </c>
      <c r="M6" s="47">
        <f t="shared" si="1"/>
        <v>4.190387277399121</v>
      </c>
      <c r="N6"/>
    </row>
    <row r="7" spans="9:14" ht="16.5">
      <c r="I7" s="42" t="s">
        <v>1</v>
      </c>
      <c r="J7" s="43">
        <v>119877</v>
      </c>
      <c r="K7" s="44">
        <v>76484</v>
      </c>
      <c r="L7" s="48">
        <f t="shared" si="0"/>
        <v>4.325773384858043</v>
      </c>
      <c r="M7" s="48">
        <f t="shared" si="1"/>
        <v>8.2263239354362</v>
      </c>
      <c r="N7"/>
    </row>
    <row r="8" spans="9:14" ht="16.5">
      <c r="I8" s="42" t="s">
        <v>8</v>
      </c>
      <c r="J8" s="43">
        <v>245387</v>
      </c>
      <c r="K8" s="44">
        <v>55770</v>
      </c>
      <c r="L8" s="48">
        <f t="shared" si="0"/>
        <v>8.854814131069018</v>
      </c>
      <c r="M8" s="48">
        <f t="shared" si="1"/>
        <v>5.998406017981236</v>
      </c>
      <c r="N8"/>
    </row>
    <row r="9" spans="9:14" ht="11.25" customHeight="1">
      <c r="I9" s="42" t="s">
        <v>13</v>
      </c>
      <c r="J9" s="43">
        <v>79965</v>
      </c>
      <c r="K9" s="44">
        <v>8158</v>
      </c>
      <c r="L9" s="48">
        <f t="shared" si="0"/>
        <v>2.8855449228807313</v>
      </c>
      <c r="M9" s="48">
        <f t="shared" si="1"/>
        <v>0.8774430033116535</v>
      </c>
      <c r="N9"/>
    </row>
    <row r="10" spans="9:14" ht="16.5">
      <c r="I10" s="42" t="s">
        <v>3</v>
      </c>
      <c r="J10" s="43">
        <v>157381</v>
      </c>
      <c r="K10" s="44">
        <v>89418</v>
      </c>
      <c r="L10" s="48">
        <f t="shared" si="0"/>
        <v>5.6791089290050945</v>
      </c>
      <c r="M10" s="48">
        <f t="shared" si="1"/>
        <v>9.617455071110744</v>
      </c>
      <c r="N10"/>
    </row>
    <row r="11" spans="9:14" ht="16.5">
      <c r="I11" s="42" t="s">
        <v>0</v>
      </c>
      <c r="J11" s="43">
        <v>258819</v>
      </c>
      <c r="K11" s="44">
        <v>60582</v>
      </c>
      <c r="L11" s="48">
        <f t="shared" si="0"/>
        <v>9.339509177703595</v>
      </c>
      <c r="M11" s="48">
        <f t="shared" si="1"/>
        <v>6.515966171442339</v>
      </c>
      <c r="N11"/>
    </row>
    <row r="12" spans="9:14" ht="16.5">
      <c r="I12" s="42" t="s">
        <v>14</v>
      </c>
      <c r="J12" s="43">
        <v>195696</v>
      </c>
      <c r="K12" s="44">
        <v>38975</v>
      </c>
      <c r="L12" s="48">
        <f t="shared" si="0"/>
        <v>7.061709488251955</v>
      </c>
      <c r="M12" s="48">
        <f t="shared" si="1"/>
        <v>4.192000619523376</v>
      </c>
      <c r="N12"/>
    </row>
    <row r="13" spans="9:14" ht="16.5">
      <c r="I13" s="42" t="s">
        <v>6</v>
      </c>
      <c r="J13" s="43">
        <v>193319</v>
      </c>
      <c r="K13" s="44">
        <v>74789</v>
      </c>
      <c r="L13" s="48">
        <f t="shared" si="0"/>
        <v>6.975935208483462</v>
      </c>
      <c r="M13" s="48">
        <f t="shared" si="1"/>
        <v>8.04401627539535</v>
      </c>
      <c r="N13"/>
    </row>
    <row r="14" spans="9:14" ht="16.5">
      <c r="I14" s="42" t="s">
        <v>4</v>
      </c>
      <c r="J14" s="43">
        <v>103068</v>
      </c>
      <c r="K14" s="44">
        <v>87726</v>
      </c>
      <c r="L14" s="48">
        <f t="shared" si="0"/>
        <v>3.719218959688254</v>
      </c>
      <c r="M14" s="48">
        <f t="shared" si="1"/>
        <v>9.435470079494744</v>
      </c>
      <c r="N14"/>
    </row>
    <row r="15" spans="9:14" ht="16.5">
      <c r="I15" s="42" t="s">
        <v>2</v>
      </c>
      <c r="J15" s="43">
        <v>158502</v>
      </c>
      <c r="K15" s="44">
        <v>69548</v>
      </c>
      <c r="L15" s="48">
        <f t="shared" si="0"/>
        <v>5.719560324722587</v>
      </c>
      <c r="M15" s="48">
        <f t="shared" si="1"/>
        <v>7.480314537180545</v>
      </c>
      <c r="N15"/>
    </row>
    <row r="16" spans="9:14" ht="16.5">
      <c r="I16" s="42" t="s">
        <v>9</v>
      </c>
      <c r="J16" s="43">
        <v>153973</v>
      </c>
      <c r="K16" s="44">
        <v>37175</v>
      </c>
      <c r="L16" s="48">
        <f t="shared" si="0"/>
        <v>5.556130912408114</v>
      </c>
      <c r="M16" s="48">
        <f t="shared" si="1"/>
        <v>3.998399564612739</v>
      </c>
      <c r="N16"/>
    </row>
    <row r="17" spans="9:14" ht="16.5">
      <c r="I17" s="42" t="s">
        <v>5</v>
      </c>
      <c r="J17" s="43">
        <v>367207</v>
      </c>
      <c r="K17" s="44">
        <v>65188</v>
      </c>
      <c r="L17" s="48">
        <f t="shared" si="0"/>
        <v>13.250700862830797</v>
      </c>
      <c r="M17" s="48">
        <f t="shared" si="1"/>
        <v>7.011369759730335</v>
      </c>
      <c r="N17"/>
    </row>
    <row r="18" spans="9:14" ht="16.5">
      <c r="I18" s="42" t="s">
        <v>15</v>
      </c>
      <c r="J18" s="43">
        <v>8852</v>
      </c>
      <c r="K18" s="44">
        <v>19592</v>
      </c>
      <c r="L18" s="48">
        <f t="shared" si="0"/>
        <v>0.3194252942830017</v>
      </c>
      <c r="M18" s="48">
        <f t="shared" si="1"/>
        <v>2.1072399265606663</v>
      </c>
      <c r="N18"/>
    </row>
    <row r="19" spans="9:14" ht="16.5">
      <c r="I19" s="12" t="s">
        <v>16</v>
      </c>
      <c r="J19" s="18">
        <v>8556</v>
      </c>
      <c r="K19" s="19">
        <v>1068</v>
      </c>
      <c r="L19" s="47">
        <f t="shared" si="0"/>
        <v>0.3087441050480527</v>
      </c>
      <c r="M19" s="47">
        <f t="shared" si="1"/>
        <v>0.11486995924697793</v>
      </c>
      <c r="N19"/>
    </row>
    <row r="20" spans="9:14" ht="16.5">
      <c r="I20" s="12" t="s">
        <v>17</v>
      </c>
      <c r="J20" s="18">
        <v>26835</v>
      </c>
      <c r="K20" s="19">
        <v>2770</v>
      </c>
      <c r="L20" s="47">
        <f t="shared" si="0"/>
        <v>0.9683436254049198</v>
      </c>
      <c r="M20" s="47">
        <f t="shared" si="1"/>
        <v>0.2979305122791469</v>
      </c>
      <c r="N20"/>
    </row>
    <row r="21" spans="9:14" ht="16.5">
      <c r="I21" s="12" t="s">
        <v>18</v>
      </c>
      <c r="J21" s="18">
        <v>8779</v>
      </c>
      <c r="K21" s="19">
        <v>2400</v>
      </c>
      <c r="L21" s="47">
        <f t="shared" si="0"/>
        <v>0.3167910820730312</v>
      </c>
      <c r="M21" s="47">
        <f t="shared" si="1"/>
        <v>0.2581347398808493</v>
      </c>
      <c r="N21"/>
    </row>
    <row r="22" spans="9:14" ht="16.5">
      <c r="I22" s="12" t="s">
        <v>19</v>
      </c>
      <c r="J22" s="18">
        <v>43136</v>
      </c>
      <c r="K22" s="19">
        <v>1218</v>
      </c>
      <c r="L22" s="47">
        <f t="shared" si="0"/>
        <v>1.5565668204012157</v>
      </c>
      <c r="M22" s="47">
        <f t="shared" si="1"/>
        <v>0.13100338048953103</v>
      </c>
      <c r="N22"/>
    </row>
    <row r="23" spans="9:14" ht="16.5">
      <c r="I23" s="12" t="s">
        <v>23</v>
      </c>
      <c r="J23" s="18">
        <v>116756</v>
      </c>
      <c r="K23" s="19">
        <v>64668</v>
      </c>
      <c r="L23" s="47">
        <f t="shared" si="0"/>
        <v>4.213151791607111</v>
      </c>
      <c r="M23" s="47">
        <f t="shared" si="1"/>
        <v>6.955440566089485</v>
      </c>
      <c r="N23"/>
    </row>
    <row r="24" spans="9:14" ht="16.5">
      <c r="I24" s="13" t="s">
        <v>20</v>
      </c>
      <c r="J24" s="20">
        <v>2771227</v>
      </c>
      <c r="K24" s="21">
        <v>929747</v>
      </c>
      <c r="L24" s="22">
        <f t="shared" si="0"/>
        <v>100</v>
      </c>
      <c r="M24" s="22">
        <f t="shared" si="1"/>
        <v>100</v>
      </c>
      <c r="N24"/>
    </row>
    <row r="25" spans="9:14" ht="15.75">
      <c r="I25"/>
      <c r="J25" s="29">
        <f>SUM(J3:J23)</f>
        <v>2771227</v>
      </c>
      <c r="K25" s="29">
        <f>SUM(K3:K23)</f>
        <v>929747</v>
      </c>
      <c r="L25" s="22">
        <f>SUM(L3:L23)</f>
        <v>100.00000000000001</v>
      </c>
      <c r="M25" s="22">
        <f>SUM(M3:M23)</f>
        <v>100</v>
      </c>
      <c r="N25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3"/>
  <headerFooter alignWithMargins="0">
    <oddFooter>&amp;C8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9.125" style="1" bestFit="1" customWidth="1"/>
    <col min="11" max="16384" width="9.00390625" style="1" customWidth="1"/>
  </cols>
  <sheetData>
    <row r="1" spans="1:14" ht="25.5" customHeight="1">
      <c r="A1" s="34"/>
      <c r="N1"/>
    </row>
    <row r="2" s="23" customFormat="1" ht="35.25" customHeight="1">
      <c r="A2" s="51" t="s">
        <v>71</v>
      </c>
    </row>
    <row r="3" s="23" customFormat="1" ht="16.5"/>
    <row r="4" spans="8:9" s="23" customFormat="1" ht="16.5">
      <c r="H4" s="24"/>
      <c r="I4" s="24"/>
    </row>
    <row r="5" spans="8:9" s="23" customFormat="1" ht="16.5">
      <c r="H5" s="24"/>
      <c r="I5" s="24"/>
    </row>
    <row r="6" spans="8:9" s="23" customFormat="1" ht="16.5">
      <c r="H6" s="24"/>
      <c r="I6" s="24"/>
    </row>
    <row r="7" spans="8:9" s="23" customFormat="1" ht="16.5">
      <c r="H7" s="24"/>
      <c r="I7" s="24"/>
    </row>
    <row r="8" spans="8:9" s="23" customFormat="1" ht="16.5">
      <c r="H8" s="24"/>
      <c r="I8" s="24"/>
    </row>
    <row r="9" spans="8:9" s="23" customFormat="1" ht="16.5">
      <c r="H9" s="24"/>
      <c r="I9" s="24"/>
    </row>
    <row r="10" spans="8:9" s="23" customFormat="1" ht="16.5">
      <c r="H10" s="24"/>
      <c r="I10" s="24"/>
    </row>
    <row r="11" spans="8:9" s="23" customFormat="1" ht="16.5">
      <c r="H11" s="24"/>
      <c r="I11" s="24"/>
    </row>
    <row r="12" spans="8:14" s="23" customFormat="1" ht="16.5">
      <c r="H12" s="24"/>
      <c r="I12" s="24"/>
      <c r="J12" s="1"/>
      <c r="K12" s="1" t="s">
        <v>21</v>
      </c>
      <c r="L12" s="1" t="s">
        <v>22</v>
      </c>
      <c r="M12" s="1"/>
      <c r="N12" s="1"/>
    </row>
    <row r="13" spans="8:14" s="23" customFormat="1" ht="16.5">
      <c r="H13" s="24"/>
      <c r="I13" s="24"/>
      <c r="J13" s="24" t="s">
        <v>31</v>
      </c>
      <c r="K13" s="27">
        <v>0</v>
      </c>
      <c r="L13" s="27">
        <v>512</v>
      </c>
      <c r="M13" s="49">
        <f aca="true" t="shared" si="0" ref="M13:M26">K13/$K$27*100</f>
        <v>0</v>
      </c>
      <c r="N13" s="49">
        <f aca="true" t="shared" si="1" ref="N13:N26">L13/$L$27*100</f>
        <v>4.546665482639197</v>
      </c>
    </row>
    <row r="14" spans="8:14" s="23" customFormat="1" ht="16.5">
      <c r="H14" s="24"/>
      <c r="I14" s="24"/>
      <c r="J14" s="24" t="s">
        <v>62</v>
      </c>
      <c r="K14" s="27">
        <v>1015</v>
      </c>
      <c r="L14" s="27">
        <v>0</v>
      </c>
      <c r="M14" s="49">
        <f t="shared" si="0"/>
        <v>3.1903190319031904</v>
      </c>
      <c r="N14" s="49">
        <f t="shared" si="1"/>
        <v>0</v>
      </c>
    </row>
    <row r="15" spans="8:14" s="23" customFormat="1" ht="16.5">
      <c r="H15" s="24"/>
      <c r="I15" s="24"/>
      <c r="J15" s="24" t="s">
        <v>25</v>
      </c>
      <c r="K15" s="27">
        <v>1250</v>
      </c>
      <c r="L15" s="27">
        <v>0</v>
      </c>
      <c r="M15" s="49">
        <f t="shared" si="0"/>
        <v>3.928964325003929</v>
      </c>
      <c r="N15" s="49">
        <f t="shared" si="1"/>
        <v>0</v>
      </c>
    </row>
    <row r="16" spans="8:14" s="23" customFormat="1" ht="16.5">
      <c r="H16" s="24"/>
      <c r="I16" s="24"/>
      <c r="J16" s="41" t="s">
        <v>27</v>
      </c>
      <c r="K16" s="27">
        <v>1955</v>
      </c>
      <c r="L16" s="27">
        <v>0</v>
      </c>
      <c r="M16" s="49">
        <f t="shared" si="0"/>
        <v>6.144900204306144</v>
      </c>
      <c r="N16" s="49">
        <f t="shared" si="1"/>
        <v>0</v>
      </c>
    </row>
    <row r="17" spans="8:14" s="23" customFormat="1" ht="16.5">
      <c r="H17" s="24"/>
      <c r="I17" s="24"/>
      <c r="J17" s="24" t="s">
        <v>32</v>
      </c>
      <c r="K17" s="27">
        <v>4644</v>
      </c>
      <c r="L17" s="27">
        <v>393</v>
      </c>
      <c r="M17" s="49">
        <f t="shared" si="0"/>
        <v>14.596888260254598</v>
      </c>
      <c r="N17" s="49">
        <f t="shared" si="1"/>
        <v>3.4899209661664146</v>
      </c>
    </row>
    <row r="18" spans="8:14" s="23" customFormat="1" ht="16.5">
      <c r="H18" s="24"/>
      <c r="I18" s="24"/>
      <c r="J18" s="24" t="s">
        <v>37</v>
      </c>
      <c r="K18" s="27">
        <v>4325</v>
      </c>
      <c r="L18" s="27">
        <v>180</v>
      </c>
      <c r="M18" s="49">
        <f t="shared" si="0"/>
        <v>13.594216564513594</v>
      </c>
      <c r="N18" s="49">
        <f t="shared" si="1"/>
        <v>1.598437083740343</v>
      </c>
    </row>
    <row r="19" spans="9:14" s="23" customFormat="1" ht="16.5">
      <c r="I19" s="24"/>
      <c r="J19" s="24" t="s">
        <v>36</v>
      </c>
      <c r="K19" s="32">
        <v>4474</v>
      </c>
      <c r="L19" s="32">
        <v>2417</v>
      </c>
      <c r="M19" s="49">
        <f t="shared" si="0"/>
        <v>14.062549112054063</v>
      </c>
      <c r="N19" s="49">
        <f t="shared" si="1"/>
        <v>21.46345795222449</v>
      </c>
    </row>
    <row r="20" spans="9:14" s="23" customFormat="1" ht="16.5">
      <c r="I20" s="24"/>
      <c r="J20" s="24" t="s">
        <v>59</v>
      </c>
      <c r="K20" s="27">
        <v>4579</v>
      </c>
      <c r="L20" s="27">
        <v>0</v>
      </c>
      <c r="M20" s="49">
        <f t="shared" si="0"/>
        <v>14.392582115354394</v>
      </c>
      <c r="N20" s="49">
        <f t="shared" si="1"/>
        <v>0</v>
      </c>
    </row>
    <row r="21" spans="10:14" s="23" customFormat="1" ht="16.5">
      <c r="J21" s="24" t="s">
        <v>35</v>
      </c>
      <c r="K21" s="27">
        <v>380</v>
      </c>
      <c r="L21" s="27">
        <v>2157</v>
      </c>
      <c r="M21" s="49">
        <f t="shared" si="0"/>
        <v>1.1944051548011945</v>
      </c>
      <c r="N21" s="49">
        <f t="shared" si="1"/>
        <v>19.154604386821774</v>
      </c>
    </row>
    <row r="22" spans="9:14" s="23" customFormat="1" ht="16.5">
      <c r="I22" s="24"/>
      <c r="J22" s="24" t="s">
        <v>28</v>
      </c>
      <c r="K22" s="32">
        <v>1292</v>
      </c>
      <c r="L22" s="32">
        <v>2402</v>
      </c>
      <c r="M22" s="49">
        <f t="shared" si="0"/>
        <v>4.060977526324061</v>
      </c>
      <c r="N22" s="49">
        <f t="shared" si="1"/>
        <v>21.330254861912795</v>
      </c>
    </row>
    <row r="23" spans="10:14" s="23" customFormat="1" ht="16.5">
      <c r="J23" s="24" t="s">
        <v>39</v>
      </c>
      <c r="K23" s="27">
        <v>0</v>
      </c>
      <c r="L23" s="27">
        <v>1243</v>
      </c>
      <c r="M23" s="49">
        <f t="shared" si="0"/>
        <v>0</v>
      </c>
      <c r="N23" s="49">
        <f t="shared" si="1"/>
        <v>11.038096083829146</v>
      </c>
    </row>
    <row r="24" spans="9:14" ht="16.5">
      <c r="I24" s="3"/>
      <c r="J24" s="24" t="s">
        <v>5</v>
      </c>
      <c r="K24" s="27">
        <v>4307</v>
      </c>
      <c r="L24" s="27">
        <v>0</v>
      </c>
      <c r="M24" s="49">
        <f t="shared" si="0"/>
        <v>13.537639478233537</v>
      </c>
      <c r="N24" s="49">
        <f t="shared" si="1"/>
        <v>0</v>
      </c>
    </row>
    <row r="25" spans="9:14" ht="16.5">
      <c r="I25" s="3"/>
      <c r="J25" s="24" t="s">
        <v>58</v>
      </c>
      <c r="K25" s="32">
        <v>2666</v>
      </c>
      <c r="L25" s="32">
        <v>1957</v>
      </c>
      <c r="M25" s="49">
        <f t="shared" si="0"/>
        <v>8.37969511236838</v>
      </c>
      <c r="N25" s="49">
        <f t="shared" si="1"/>
        <v>17.378563182665836</v>
      </c>
    </row>
    <row r="26" spans="9:14" ht="16.5">
      <c r="I26" s="3"/>
      <c r="J26" s="24" t="s">
        <v>55</v>
      </c>
      <c r="K26" s="32">
        <v>928</v>
      </c>
      <c r="L26" s="32">
        <v>0</v>
      </c>
      <c r="M26" s="49">
        <f t="shared" si="0"/>
        <v>2.9168631148829167</v>
      </c>
      <c r="N26" s="49">
        <f t="shared" si="1"/>
        <v>0</v>
      </c>
    </row>
    <row r="27" spans="9:14" ht="16.5">
      <c r="I27" s="3"/>
      <c r="J27" s="24" t="s">
        <v>20</v>
      </c>
      <c r="K27" s="27">
        <v>31815</v>
      </c>
      <c r="L27" s="27">
        <v>11261</v>
      </c>
      <c r="M27" s="28"/>
      <c r="N27" s="28"/>
    </row>
    <row r="28" spans="9:14" ht="15.75">
      <c r="I28" s="3"/>
      <c r="K28" s="33">
        <f>SUM(K13:K26)</f>
        <v>31815</v>
      </c>
      <c r="L28" s="33">
        <f>SUM(L13:L26)</f>
        <v>11261</v>
      </c>
      <c r="M28" s="33">
        <f>SUM(M13:M26)</f>
        <v>100</v>
      </c>
      <c r="N28" s="33">
        <f>SUM(N13:N26)</f>
        <v>100</v>
      </c>
    </row>
    <row r="29" spans="9:14" ht="16.5">
      <c r="I29" s="3"/>
      <c r="J29" s="24"/>
      <c r="K29" s="32"/>
      <c r="L29" s="32"/>
      <c r="M29" s="28"/>
      <c r="N29" s="28"/>
    </row>
    <row r="30" ht="15">
      <c r="I30" s="3"/>
    </row>
    <row r="31" spans="9:10" ht="16.5">
      <c r="I31" s="3"/>
      <c r="J31" s="26"/>
    </row>
    <row r="32" spans="9:14" ht="16.5">
      <c r="I32" s="3"/>
      <c r="J32" s="26"/>
      <c r="K32" s="27"/>
      <c r="L32" s="27"/>
      <c r="M32" s="28"/>
      <c r="N32" s="28"/>
    </row>
    <row r="33" spans="9:14" ht="16.5">
      <c r="I33" s="3"/>
      <c r="J33" s="26"/>
      <c r="K33" s="27"/>
      <c r="L33" s="27"/>
      <c r="M33" s="28"/>
      <c r="N33" s="28"/>
    </row>
    <row r="34" spans="9:14" ht="15.75">
      <c r="I34" s="8"/>
      <c r="J34" s="25"/>
      <c r="K34" s="25"/>
      <c r="L34" s="25"/>
      <c r="M34" s="25"/>
      <c r="N34" s="5"/>
    </row>
    <row r="35" spans="9:13" ht="15.75">
      <c r="I35" s="8"/>
      <c r="J35"/>
      <c r="K35"/>
      <c r="L35"/>
      <c r="M35"/>
    </row>
    <row r="36" ht="15">
      <c r="I36" s="8"/>
    </row>
    <row r="37" ht="15">
      <c r="I37" s="8"/>
    </row>
    <row r="38" ht="15"/>
    <row r="39" ht="15"/>
    <row r="40" ht="15"/>
    <row r="43" ht="16.5">
      <c r="I43" s="3"/>
    </row>
    <row r="44" ht="16.5">
      <c r="I44" s="3"/>
    </row>
    <row r="45" ht="16.5">
      <c r="I45" s="3"/>
    </row>
    <row r="46" ht="16.5">
      <c r="I46" s="3"/>
    </row>
    <row r="47" ht="16.5">
      <c r="I47" s="3"/>
    </row>
    <row r="48" ht="16.5">
      <c r="I48" s="3"/>
    </row>
    <row r="49" ht="16.5">
      <c r="I49" s="7"/>
    </row>
    <row r="50" ht="16.5">
      <c r="I50" s="5"/>
    </row>
    <row r="52" spans="10:13" ht="16.5">
      <c r="J52"/>
      <c r="K52"/>
      <c r="L52"/>
      <c r="M52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0.25390625" style="1" bestFit="1" customWidth="1"/>
    <col min="11" max="12" width="10.125" style="1" bestFit="1" customWidth="1"/>
    <col min="13" max="16384" width="9.00390625" style="1" customWidth="1"/>
  </cols>
  <sheetData>
    <row r="1" spans="1:14" ht="25.5" customHeight="1">
      <c r="A1" s="34"/>
      <c r="N1"/>
    </row>
    <row r="2" s="23" customFormat="1" ht="35.25" customHeight="1">
      <c r="A2" s="51" t="s">
        <v>72</v>
      </c>
    </row>
    <row r="3" s="23" customFormat="1" ht="16.5"/>
    <row r="4" s="23" customFormat="1" ht="16.5">
      <c r="K4" s="23" t="s">
        <v>30</v>
      </c>
    </row>
    <row r="5" s="23" customFormat="1" ht="16.5"/>
    <row r="6" s="23" customFormat="1" ht="16.5"/>
    <row r="7" spans="10:14" s="23" customFormat="1" ht="16.5">
      <c r="J7" s="38"/>
      <c r="K7" s="39"/>
      <c r="L7" s="31"/>
      <c r="M7" s="40"/>
      <c r="N7" s="24"/>
    </row>
    <row r="8" spans="10:14" s="23" customFormat="1" ht="16.5">
      <c r="J8"/>
      <c r="K8" s="15" t="s">
        <v>21</v>
      </c>
      <c r="L8" s="15" t="s">
        <v>22</v>
      </c>
      <c r="M8"/>
      <c r="N8" s="40"/>
    </row>
    <row r="9" spans="10:14" s="23" customFormat="1" ht="16.5">
      <c r="J9" s="24" t="s">
        <v>63</v>
      </c>
      <c r="K9" s="27">
        <v>0</v>
      </c>
      <c r="L9" s="27">
        <v>459</v>
      </c>
      <c r="M9" s="49">
        <f aca="true" t="shared" si="0" ref="M9:M23">K9/$K$24*100</f>
        <v>0</v>
      </c>
      <c r="N9" s="50">
        <f aca="true" t="shared" si="1" ref="N9:N23">L9/$L$24*100</f>
        <v>6.390977443609022</v>
      </c>
    </row>
    <row r="10" spans="10:14" s="23" customFormat="1" ht="16.5">
      <c r="J10" s="24" t="s">
        <v>43</v>
      </c>
      <c r="K10" s="27">
        <v>595</v>
      </c>
      <c r="L10" s="27">
        <v>150</v>
      </c>
      <c r="M10" s="49">
        <f t="shared" si="0"/>
        <v>0.529562021057878</v>
      </c>
      <c r="N10" s="50">
        <f t="shared" si="1"/>
        <v>2.0885547201336676</v>
      </c>
    </row>
    <row r="11" spans="10:14" s="23" customFormat="1" ht="16.5">
      <c r="J11" s="24" t="s">
        <v>25</v>
      </c>
      <c r="K11" s="27">
        <v>930</v>
      </c>
      <c r="L11" s="27">
        <v>0</v>
      </c>
      <c r="M11" s="49">
        <f t="shared" si="0"/>
        <v>0.8277187892165152</v>
      </c>
      <c r="N11" s="50">
        <f t="shared" si="1"/>
        <v>0</v>
      </c>
    </row>
    <row r="12" spans="10:14" s="23" customFormat="1" ht="16.5">
      <c r="J12" s="24" t="s">
        <v>44</v>
      </c>
      <c r="K12" s="27">
        <v>0</v>
      </c>
      <c r="L12" s="27">
        <v>635</v>
      </c>
      <c r="M12" s="49">
        <f t="shared" si="0"/>
        <v>0</v>
      </c>
      <c r="N12" s="50">
        <f t="shared" si="1"/>
        <v>8.841548315232526</v>
      </c>
    </row>
    <row r="13" spans="10:14" s="23" customFormat="1" ht="16.5">
      <c r="J13" s="24" t="s">
        <v>38</v>
      </c>
      <c r="K13" s="27">
        <v>153</v>
      </c>
      <c r="L13" s="27">
        <v>655</v>
      </c>
      <c r="M13" s="49">
        <f t="shared" si="0"/>
        <v>0.13617309112916862</v>
      </c>
      <c r="N13" s="50">
        <f t="shared" si="1"/>
        <v>9.120022277917014</v>
      </c>
    </row>
    <row r="14" spans="10:14" s="23" customFormat="1" ht="16.5">
      <c r="J14" s="24" t="s">
        <v>3</v>
      </c>
      <c r="K14" s="27">
        <v>584</v>
      </c>
      <c r="L14" s="27">
        <v>0</v>
      </c>
      <c r="M14" s="49">
        <f t="shared" si="0"/>
        <v>0.5197717988198333</v>
      </c>
      <c r="N14" s="50">
        <f t="shared" si="1"/>
        <v>0</v>
      </c>
    </row>
    <row r="15" spans="10:14" s="23" customFormat="1" ht="16.5">
      <c r="J15" s="24" t="s">
        <v>45</v>
      </c>
      <c r="K15" s="27">
        <v>400</v>
      </c>
      <c r="L15" s="27">
        <v>306</v>
      </c>
      <c r="M15" s="49">
        <f t="shared" si="0"/>
        <v>0.3560080813834474</v>
      </c>
      <c r="N15" s="50">
        <f t="shared" si="1"/>
        <v>4.260651629072681</v>
      </c>
    </row>
    <row r="16" spans="10:14" s="23" customFormat="1" ht="17.25" customHeight="1">
      <c r="J16" s="24" t="s">
        <v>14</v>
      </c>
      <c r="K16" s="27">
        <v>1051</v>
      </c>
      <c r="L16" s="27">
        <v>1289</v>
      </c>
      <c r="M16" s="49">
        <f t="shared" si="0"/>
        <v>0.935411233835008</v>
      </c>
      <c r="N16" s="50">
        <f t="shared" si="1"/>
        <v>17.947646895015314</v>
      </c>
    </row>
    <row r="17" spans="10:14" s="23" customFormat="1" ht="17.25" customHeight="1">
      <c r="J17" s="24" t="s">
        <v>6</v>
      </c>
      <c r="K17" s="27">
        <v>73952</v>
      </c>
      <c r="L17" s="27">
        <v>2358</v>
      </c>
      <c r="M17" s="49">
        <f t="shared" si="0"/>
        <v>65.81877408617176</v>
      </c>
      <c r="N17" s="50">
        <f t="shared" si="1"/>
        <v>32.83208020050125</v>
      </c>
    </row>
    <row r="18" spans="10:14" s="23" customFormat="1" ht="17.25" customHeight="1">
      <c r="J18" s="24" t="s">
        <v>4</v>
      </c>
      <c r="K18" s="27">
        <v>4477</v>
      </c>
      <c r="L18" s="27">
        <v>0</v>
      </c>
      <c r="M18" s="49">
        <f t="shared" si="0"/>
        <v>3.9846204508842353</v>
      </c>
      <c r="N18" s="50">
        <f t="shared" si="1"/>
        <v>0</v>
      </c>
    </row>
    <row r="19" spans="10:14" s="23" customFormat="1" ht="17.25" customHeight="1">
      <c r="J19" s="24" t="s">
        <v>46</v>
      </c>
      <c r="K19" s="27">
        <v>589</v>
      </c>
      <c r="L19" s="27">
        <v>1260</v>
      </c>
      <c r="M19" s="49">
        <f t="shared" si="0"/>
        <v>0.5242218998371263</v>
      </c>
      <c r="N19" s="50">
        <f t="shared" si="1"/>
        <v>17.543859649122805</v>
      </c>
    </row>
    <row r="20" spans="10:14" s="23" customFormat="1" ht="17.25" customHeight="1">
      <c r="J20" s="24" t="s">
        <v>64</v>
      </c>
      <c r="K20" s="27">
        <v>0</v>
      </c>
      <c r="L20" s="27">
        <v>70</v>
      </c>
      <c r="M20" s="49">
        <f t="shared" si="0"/>
        <v>0</v>
      </c>
      <c r="N20" s="50">
        <f t="shared" si="1"/>
        <v>0.9746588693957114</v>
      </c>
    </row>
    <row r="21" spans="10:14" ht="17.25" customHeight="1">
      <c r="J21" s="24" t="s">
        <v>5</v>
      </c>
      <c r="K21" s="27">
        <v>428</v>
      </c>
      <c r="L21" s="27">
        <v>0</v>
      </c>
      <c r="M21" s="49">
        <f t="shared" si="0"/>
        <v>0.38092864708028873</v>
      </c>
      <c r="N21" s="50">
        <f t="shared" si="1"/>
        <v>0</v>
      </c>
    </row>
    <row r="22" spans="10:14" ht="17.25" customHeight="1">
      <c r="J22" s="24" t="s">
        <v>26</v>
      </c>
      <c r="K22" s="27">
        <v>28648</v>
      </c>
      <c r="L22" s="27">
        <v>0</v>
      </c>
      <c r="M22" s="49">
        <f t="shared" si="0"/>
        <v>25.497298788682503</v>
      </c>
      <c r="N22" s="50">
        <f t="shared" si="1"/>
        <v>0</v>
      </c>
    </row>
    <row r="23" spans="10:14" ht="16.5">
      <c r="J23" s="24" t="s">
        <v>47</v>
      </c>
      <c r="K23" s="27">
        <v>550</v>
      </c>
      <c r="L23" s="27">
        <v>0</v>
      </c>
      <c r="M23" s="49">
        <f t="shared" si="0"/>
        <v>0.48951111190224017</v>
      </c>
      <c r="N23" s="50">
        <f t="shared" si="1"/>
        <v>0</v>
      </c>
    </row>
    <row r="24" spans="10:13" ht="16.5">
      <c r="J24" s="24" t="s">
        <v>20</v>
      </c>
      <c r="K24" s="27">
        <v>112357</v>
      </c>
      <c r="L24" s="27">
        <v>7182</v>
      </c>
      <c r="M24" s="5"/>
    </row>
    <row r="25" spans="10:14" ht="15.75">
      <c r="J25"/>
      <c r="K25">
        <f>SUM(K9:K23)</f>
        <v>112357</v>
      </c>
      <c r="L25">
        <f>SUM(L9:L23)</f>
        <v>7182</v>
      </c>
      <c r="M25" s="14">
        <f>SUM(M9:M23)</f>
        <v>100</v>
      </c>
      <c r="N25">
        <f>SUM(N9:N23)</f>
        <v>100</v>
      </c>
    </row>
    <row r="26" ht="15"/>
    <row r="27" ht="15"/>
    <row r="28" ht="15"/>
    <row r="29" ht="15">
      <c r="I29" s="5"/>
    </row>
    <row r="30" ht="15">
      <c r="I30" s="5"/>
    </row>
    <row r="31" ht="15">
      <c r="I31" s="5"/>
    </row>
    <row r="32" ht="15">
      <c r="I32" s="7"/>
    </row>
    <row r="33" ht="15">
      <c r="I33" s="7"/>
    </row>
    <row r="34" ht="15"/>
    <row r="35" ht="15">
      <c r="I35" s="3"/>
    </row>
    <row r="36" ht="15">
      <c r="I36" s="7"/>
    </row>
    <row r="37" ht="15">
      <c r="I37" s="5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11" width="9.00390625" style="1" customWidth="1"/>
    <col min="12" max="12" width="9.125" style="1" bestFit="1" customWidth="1"/>
    <col min="13" max="13" width="9.00390625" style="1" customWidth="1"/>
    <col min="14" max="14" width="9.125" style="1" bestFit="1" customWidth="1"/>
    <col min="15" max="16384" width="9.00390625" style="1" customWidth="1"/>
  </cols>
  <sheetData>
    <row r="1" spans="1:14" ht="25.5" customHeight="1">
      <c r="A1" s="34"/>
      <c r="L1" s="1" t="s">
        <v>21</v>
      </c>
      <c r="M1" s="1" t="s">
        <v>22</v>
      </c>
      <c r="N1"/>
    </row>
    <row r="2" spans="1:15" s="23" customFormat="1" ht="35.25" customHeight="1">
      <c r="A2" s="51" t="s">
        <v>73</v>
      </c>
      <c r="K2" s="24" t="s">
        <v>10</v>
      </c>
      <c r="L2" s="30">
        <v>1125</v>
      </c>
      <c r="M2" s="30">
        <v>5538</v>
      </c>
      <c r="N2" s="37">
        <f aca="true" t="shared" si="0" ref="N2:N16">L2/$L$17*100</f>
        <v>3.017299181976666</v>
      </c>
      <c r="O2" s="37">
        <f aca="true" t="shared" si="1" ref="O2:O16">M2/$M$17*100</f>
        <v>17.671272216726763</v>
      </c>
    </row>
    <row r="3" spans="11:15" ht="16.5">
      <c r="K3" s="24" t="s">
        <v>41</v>
      </c>
      <c r="L3" s="27">
        <v>3474</v>
      </c>
      <c r="M3" s="27">
        <v>850</v>
      </c>
      <c r="N3" s="37">
        <f t="shared" si="0"/>
        <v>9.317419873943946</v>
      </c>
      <c r="O3" s="37">
        <f t="shared" si="1"/>
        <v>2.7122754395481667</v>
      </c>
    </row>
    <row r="4" spans="11:15" ht="16.5">
      <c r="K4" s="24" t="s">
        <v>8</v>
      </c>
      <c r="L4" s="5">
        <v>14063</v>
      </c>
      <c r="M4" s="5">
        <v>0</v>
      </c>
      <c r="N4" s="37">
        <f t="shared" si="0"/>
        <v>37.717580796566985</v>
      </c>
      <c r="O4" s="37">
        <f t="shared" si="1"/>
        <v>0</v>
      </c>
    </row>
    <row r="5" spans="11:15" ht="16.5">
      <c r="K5" s="24" t="s">
        <v>33</v>
      </c>
      <c r="L5" s="27">
        <v>0</v>
      </c>
      <c r="M5" s="27">
        <v>1350</v>
      </c>
      <c r="N5" s="37">
        <f t="shared" si="0"/>
        <v>0</v>
      </c>
      <c r="O5" s="37">
        <f t="shared" si="1"/>
        <v>4.307731580458853</v>
      </c>
    </row>
    <row r="6" spans="11:15" ht="16.5">
      <c r="K6" s="24" t="s">
        <v>3</v>
      </c>
      <c r="L6" s="27">
        <v>728</v>
      </c>
      <c r="M6" s="27">
        <v>1953</v>
      </c>
      <c r="N6" s="37">
        <f t="shared" si="0"/>
        <v>1.952527826203567</v>
      </c>
      <c r="O6" s="37">
        <f t="shared" si="1"/>
        <v>6.231851686397142</v>
      </c>
    </row>
    <row r="7" spans="11:15" ht="16.5">
      <c r="K7" s="24" t="s">
        <v>0</v>
      </c>
      <c r="L7" s="27">
        <v>1618</v>
      </c>
      <c r="M7" s="27">
        <v>912</v>
      </c>
      <c r="N7" s="37">
        <f t="shared" si="0"/>
        <v>4.3395467346117735</v>
      </c>
      <c r="O7" s="37">
        <f t="shared" si="1"/>
        <v>2.910112001021092</v>
      </c>
    </row>
    <row r="8" spans="11:15" ht="16.5">
      <c r="K8" s="24" t="s">
        <v>14</v>
      </c>
      <c r="L8" s="27">
        <v>2037</v>
      </c>
      <c r="M8" s="27">
        <v>298</v>
      </c>
      <c r="N8" s="37">
        <f t="shared" si="0"/>
        <v>5.46332305216575</v>
      </c>
      <c r="O8" s="37">
        <f t="shared" si="1"/>
        <v>0.950891859982769</v>
      </c>
    </row>
    <row r="9" spans="11:15" ht="16.5">
      <c r="K9" s="24" t="s">
        <v>6</v>
      </c>
      <c r="L9" s="27">
        <v>4258</v>
      </c>
      <c r="M9" s="27">
        <v>9212</v>
      </c>
      <c r="N9" s="37">
        <f t="shared" si="0"/>
        <v>11.420142148317018</v>
      </c>
      <c r="O9" s="37">
        <f t="shared" si="1"/>
        <v>29.39468394013848</v>
      </c>
    </row>
    <row r="10" spans="11:15" ht="16.5">
      <c r="K10" s="24" t="s">
        <v>4</v>
      </c>
      <c r="L10" s="27">
        <v>454</v>
      </c>
      <c r="M10" s="27">
        <v>1208</v>
      </c>
      <c r="N10" s="37">
        <f t="shared" si="0"/>
        <v>1.2176478476599168</v>
      </c>
      <c r="O10" s="37">
        <f t="shared" si="1"/>
        <v>3.854622036440218</v>
      </c>
    </row>
    <row r="11" spans="11:15" ht="16.5">
      <c r="K11" s="24" t="s">
        <v>2</v>
      </c>
      <c r="L11" s="27">
        <v>0</v>
      </c>
      <c r="M11" s="27">
        <v>3980</v>
      </c>
      <c r="N11" s="37">
        <f t="shared" si="0"/>
        <v>0</v>
      </c>
      <c r="O11" s="37">
        <f t="shared" si="1"/>
        <v>12.699830881649063</v>
      </c>
    </row>
    <row r="12" spans="11:15" ht="16.5">
      <c r="K12" s="41" t="s">
        <v>39</v>
      </c>
      <c r="L12" s="27">
        <v>1502</v>
      </c>
      <c r="M12" s="27">
        <v>0</v>
      </c>
      <c r="N12" s="37">
        <f t="shared" si="0"/>
        <v>4.0284296634035135</v>
      </c>
      <c r="O12" s="37">
        <f t="shared" si="1"/>
        <v>0</v>
      </c>
    </row>
    <row r="13" spans="11:15" ht="16.5">
      <c r="K13" s="24" t="s">
        <v>5</v>
      </c>
      <c r="L13" s="32">
        <v>2835</v>
      </c>
      <c r="M13" s="32">
        <v>425</v>
      </c>
      <c r="N13" s="45">
        <f t="shared" si="0"/>
        <v>7.603593938581199</v>
      </c>
      <c r="O13" s="46">
        <f t="shared" si="1"/>
        <v>1.3561377197740834</v>
      </c>
    </row>
    <row r="14" spans="11:15" ht="16.5">
      <c r="K14" s="24" t="s">
        <v>15</v>
      </c>
      <c r="L14" s="27">
        <v>1465</v>
      </c>
      <c r="M14" s="27">
        <v>5613</v>
      </c>
      <c r="N14" s="37">
        <f t="shared" si="0"/>
        <v>3.929194045862948</v>
      </c>
      <c r="O14" s="37">
        <f t="shared" si="1"/>
        <v>17.910590637863365</v>
      </c>
    </row>
    <row r="15" spans="11:15" ht="16.5">
      <c r="K15" s="24" t="s">
        <v>65</v>
      </c>
      <c r="L15" s="27">
        <v>480</v>
      </c>
      <c r="M15" s="27">
        <v>0</v>
      </c>
      <c r="N15" s="37">
        <f t="shared" si="0"/>
        <v>1.287380984310044</v>
      </c>
      <c r="O15" s="37">
        <f t="shared" si="1"/>
        <v>0</v>
      </c>
    </row>
    <row r="16" spans="11:15" ht="16.5">
      <c r="K16" s="24" t="s">
        <v>42</v>
      </c>
      <c r="L16" s="27">
        <v>3246</v>
      </c>
      <c r="M16" s="27">
        <v>0</v>
      </c>
      <c r="N16" s="37">
        <f t="shared" si="0"/>
        <v>8.705913906396674</v>
      </c>
      <c r="O16" s="37">
        <f t="shared" si="1"/>
        <v>0</v>
      </c>
    </row>
    <row r="17" spans="11:15" ht="16.5">
      <c r="K17" s="24" t="s">
        <v>20</v>
      </c>
      <c r="L17" s="30">
        <v>37285</v>
      </c>
      <c r="M17" s="30">
        <v>31339</v>
      </c>
      <c r="N17" s="37"/>
      <c r="O17" s="37"/>
    </row>
    <row r="18" spans="12:15" ht="16.5">
      <c r="L18" s="23">
        <f>SUM(L2:L16)</f>
        <v>37285</v>
      </c>
      <c r="M18" s="23">
        <f>SUM(M2:M16)</f>
        <v>31339</v>
      </c>
      <c r="N18" s="37">
        <f>SUM(N2:N16)</f>
        <v>99.99999999999999</v>
      </c>
      <c r="O18" s="37">
        <f>SUM(O2:O16)</f>
        <v>100</v>
      </c>
    </row>
    <row r="20" ht="15"/>
    <row r="21" ht="15"/>
    <row r="22" ht="15"/>
    <row r="23" ht="15"/>
    <row r="38" spans="11:13" ht="16.5">
      <c r="K38"/>
      <c r="L38"/>
      <c r="M38"/>
    </row>
    <row r="40" spans="11:12" ht="16.5">
      <c r="K40" s="7"/>
      <c r="L40" s="6"/>
    </row>
    <row r="41" spans="11:14" ht="16.5">
      <c r="K41" s="7"/>
      <c r="L41" s="6"/>
      <c r="N41"/>
    </row>
    <row r="45" ht="16.5" hidden="1"/>
    <row r="46" ht="16.5" hidden="1"/>
  </sheetData>
  <printOptions/>
  <pageMargins left="1.141732283464567" right="0.5905511811023623" top="0.984251968503937" bottom="0.984251968503937" header="0.5118110236220472" footer="0.4724409448818898"/>
  <pageSetup horizontalDpi="300" verticalDpi="300" orientation="portrait" paperSize="9" r:id="rId3"/>
  <headerFooter alignWithMargins="0">
    <oddFooter>&amp;C11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125" style="1" customWidth="1"/>
    <col min="10" max="12" width="9.00390625" style="1" customWidth="1"/>
    <col min="13" max="13" width="9.125" style="1" bestFit="1" customWidth="1"/>
    <col min="14" max="16384" width="9.00390625" style="1" customWidth="1"/>
  </cols>
  <sheetData>
    <row r="1" spans="1:14" ht="25.5" customHeight="1">
      <c r="A1" s="34"/>
      <c r="N1"/>
    </row>
    <row r="2" s="23" customFormat="1" ht="35.25" customHeight="1">
      <c r="A2" s="51" t="s">
        <v>74</v>
      </c>
    </row>
    <row r="3" spans="11:16" ht="16.5">
      <c r="K3" s="26"/>
      <c r="L3" s="27"/>
      <c r="M3" s="27"/>
      <c r="N3" s="28"/>
      <c r="O3" s="28"/>
      <c r="P3" s="5"/>
    </row>
    <row r="4" spans="11:16" ht="16.5">
      <c r="K4" s="26"/>
      <c r="L4" s="27"/>
      <c r="M4" s="27"/>
      <c r="N4" s="28"/>
      <c r="O4" s="28"/>
      <c r="P4" s="5"/>
    </row>
    <row r="5" spans="11:16" ht="16.5">
      <c r="K5" s="26"/>
      <c r="L5" s="27"/>
      <c r="M5" s="27"/>
      <c r="N5" s="28"/>
      <c r="O5" s="28"/>
      <c r="P5" s="5"/>
    </row>
    <row r="6" spans="11:16" ht="16.5">
      <c r="K6" s="26"/>
      <c r="L6" s="27"/>
      <c r="M6" s="27"/>
      <c r="N6" s="28"/>
      <c r="O6" s="28"/>
      <c r="P6" s="5"/>
    </row>
    <row r="7" spans="11:16" ht="16.5">
      <c r="K7" s="26"/>
      <c r="L7" s="27"/>
      <c r="M7" s="27"/>
      <c r="N7" s="28"/>
      <c r="O7" s="28"/>
      <c r="P7" s="5"/>
    </row>
    <row r="8" spans="11:16" ht="16.5">
      <c r="K8" s="26"/>
      <c r="L8" s="27"/>
      <c r="M8" s="27"/>
      <c r="N8" s="28"/>
      <c r="O8" s="28"/>
      <c r="P8" s="5"/>
    </row>
    <row r="9" spans="11:16" ht="16.5">
      <c r="K9" s="26"/>
      <c r="L9" s="27"/>
      <c r="M9" s="27"/>
      <c r="N9" s="28"/>
      <c r="O9" s="28"/>
      <c r="P9" s="5"/>
    </row>
    <row r="10" spans="11:16" ht="16.5">
      <c r="K10" s="26"/>
      <c r="L10" s="27"/>
      <c r="M10" s="27"/>
      <c r="N10" s="28"/>
      <c r="O10" s="28"/>
      <c r="P10" s="5"/>
    </row>
    <row r="11" spans="9:16" ht="16.5">
      <c r="I11" s="5"/>
      <c r="J11" s="25"/>
      <c r="K11" s="5" t="s">
        <v>21</v>
      </c>
      <c r="L11" s="5" t="s">
        <v>22</v>
      </c>
      <c r="M11" s="25"/>
      <c r="O11" s="28"/>
      <c r="P11" s="5"/>
    </row>
    <row r="12" spans="9:16" ht="16.5">
      <c r="I12" s="5"/>
      <c r="J12" s="24" t="s">
        <v>10</v>
      </c>
      <c r="K12" s="27">
        <v>136</v>
      </c>
      <c r="L12" s="27">
        <v>2044</v>
      </c>
      <c r="M12" s="49">
        <f aca="true" t="shared" si="0" ref="M12:M30">K12/$K$30*100</f>
        <v>0.7138358177619147</v>
      </c>
      <c r="N12" s="50">
        <f aca="true" t="shared" si="1" ref="N12:N30">L12/$L$30*100</f>
        <v>6.214654910307084</v>
      </c>
      <c r="O12" s="28"/>
      <c r="P12" s="5"/>
    </row>
    <row r="13" spans="9:16" ht="16.5">
      <c r="I13" s="5"/>
      <c r="J13" s="24" t="s">
        <v>48</v>
      </c>
      <c r="K13" s="27">
        <v>98</v>
      </c>
      <c r="L13" s="27">
        <v>925</v>
      </c>
      <c r="M13" s="49">
        <f t="shared" si="0"/>
        <v>0.5143816922107916</v>
      </c>
      <c r="N13" s="50">
        <f t="shared" si="1"/>
        <v>2.81240498631803</v>
      </c>
      <c r="O13" s="28"/>
      <c r="P13" s="5"/>
    </row>
    <row r="14" spans="9:16" ht="16.5">
      <c r="I14" s="5"/>
      <c r="J14" s="24" t="s">
        <v>51</v>
      </c>
      <c r="K14" s="27">
        <v>0</v>
      </c>
      <c r="L14" s="27">
        <v>897</v>
      </c>
      <c r="M14" s="49">
        <f t="shared" si="0"/>
        <v>0</v>
      </c>
      <c r="N14" s="50">
        <f t="shared" si="1"/>
        <v>2.727272727272727</v>
      </c>
      <c r="O14" s="28"/>
      <c r="P14" s="5"/>
    </row>
    <row r="15" spans="9:16" ht="16.5">
      <c r="I15" s="5"/>
      <c r="J15" s="24" t="s">
        <v>52</v>
      </c>
      <c r="K15" s="27">
        <v>2266</v>
      </c>
      <c r="L15" s="27">
        <v>2429</v>
      </c>
      <c r="M15" s="49">
        <f t="shared" si="0"/>
        <v>11.893764434180138</v>
      </c>
      <c r="N15" s="50">
        <f t="shared" si="1"/>
        <v>7.3852234721799945</v>
      </c>
      <c r="O15" s="28"/>
      <c r="P15" s="5"/>
    </row>
    <row r="16" spans="9:16" ht="16.5">
      <c r="I16" s="5"/>
      <c r="J16" s="24" t="s">
        <v>38</v>
      </c>
      <c r="K16" s="27">
        <v>4104</v>
      </c>
      <c r="L16" s="27">
        <v>1548</v>
      </c>
      <c r="M16" s="49">
        <f t="shared" si="0"/>
        <v>21.54104555952131</v>
      </c>
      <c r="N16" s="50">
        <f t="shared" si="1"/>
        <v>4.7065977500760106</v>
      </c>
      <c r="O16" s="28"/>
      <c r="P16" s="5"/>
    </row>
    <row r="17" spans="9:14" ht="16.5">
      <c r="I17" s="5"/>
      <c r="J17" s="24" t="s">
        <v>33</v>
      </c>
      <c r="K17" s="27">
        <v>0</v>
      </c>
      <c r="L17" s="27">
        <v>1240</v>
      </c>
      <c r="M17" s="49">
        <f t="shared" si="0"/>
        <v>0</v>
      </c>
      <c r="N17" s="50">
        <f t="shared" si="1"/>
        <v>3.7701429005776834</v>
      </c>
    </row>
    <row r="18" spans="9:14" ht="16.5">
      <c r="I18" s="5"/>
      <c r="J18" s="24" t="s">
        <v>53</v>
      </c>
      <c r="K18" s="27">
        <v>2971</v>
      </c>
      <c r="L18" s="27">
        <v>4624</v>
      </c>
      <c r="M18" s="49">
        <f t="shared" si="0"/>
        <v>15.59416334243124</v>
      </c>
      <c r="N18" s="50">
        <f t="shared" si="1"/>
        <v>14.058984493767102</v>
      </c>
    </row>
    <row r="19" spans="9:14" ht="16.5">
      <c r="I19" s="5"/>
      <c r="J19" s="24" t="s">
        <v>49</v>
      </c>
      <c r="K19" s="27">
        <v>1236</v>
      </c>
      <c r="L19" s="27">
        <v>2234</v>
      </c>
      <c r="M19" s="49">
        <f t="shared" si="0"/>
        <v>6.487507873189166</v>
      </c>
      <c r="N19" s="50">
        <f t="shared" si="1"/>
        <v>6.792338096685922</v>
      </c>
    </row>
    <row r="20" spans="9:14" ht="16.5">
      <c r="I20" s="5"/>
      <c r="J20" s="24" t="s">
        <v>14</v>
      </c>
      <c r="K20" s="27">
        <v>876</v>
      </c>
      <c r="L20" s="27">
        <v>3034</v>
      </c>
      <c r="M20" s="49">
        <f t="shared" si="0"/>
        <v>4.597942473231157</v>
      </c>
      <c r="N20" s="50">
        <f t="shared" si="1"/>
        <v>9.224688355123138</v>
      </c>
    </row>
    <row r="21" spans="9:14" ht="16.5">
      <c r="I21" s="5"/>
      <c r="J21" s="24" t="s">
        <v>6</v>
      </c>
      <c r="K21" s="27">
        <v>3589</v>
      </c>
      <c r="L21" s="27">
        <v>1923</v>
      </c>
      <c r="M21" s="49">
        <f t="shared" si="0"/>
        <v>18.837917279025824</v>
      </c>
      <c r="N21" s="50">
        <f t="shared" si="1"/>
        <v>5.846761933718455</v>
      </c>
    </row>
    <row r="22" spans="9:14" ht="16.5">
      <c r="I22" s="5"/>
      <c r="J22" s="24" t="s">
        <v>4</v>
      </c>
      <c r="K22" s="27">
        <v>110</v>
      </c>
      <c r="L22" s="27">
        <v>5365</v>
      </c>
      <c r="M22" s="49">
        <f t="shared" si="0"/>
        <v>0.5773672055427251</v>
      </c>
      <c r="N22" s="50">
        <f t="shared" si="1"/>
        <v>16.31194892064457</v>
      </c>
    </row>
    <row r="23" spans="10:14" ht="16.5">
      <c r="J23" s="24" t="s">
        <v>2</v>
      </c>
      <c r="K23" s="27">
        <v>1877</v>
      </c>
      <c r="L23" s="27">
        <v>5184</v>
      </c>
      <c r="M23" s="49">
        <f t="shared" si="0"/>
        <v>9.851984043669956</v>
      </c>
      <c r="N23" s="50">
        <f t="shared" si="1"/>
        <v>15.761629674673152</v>
      </c>
    </row>
    <row r="24" spans="10:14" ht="16.5">
      <c r="J24" s="24" t="s">
        <v>50</v>
      </c>
      <c r="K24" s="27">
        <v>0</v>
      </c>
      <c r="L24" s="27">
        <v>400</v>
      </c>
      <c r="M24" s="49">
        <f t="shared" si="0"/>
        <v>0</v>
      </c>
      <c r="N24" s="50">
        <f t="shared" si="1"/>
        <v>1.2161751292186074</v>
      </c>
    </row>
    <row r="25" spans="10:14" ht="16.5">
      <c r="J25" s="24" t="s">
        <v>5</v>
      </c>
      <c r="K25" s="27">
        <v>1384</v>
      </c>
      <c r="L25" s="27">
        <v>637</v>
      </c>
      <c r="M25" s="49">
        <f t="shared" si="0"/>
        <v>7.264329204283015</v>
      </c>
      <c r="N25" s="50">
        <f t="shared" si="1"/>
        <v>1.9367588932806323</v>
      </c>
    </row>
    <row r="26" spans="10:14" ht="16.5">
      <c r="J26" s="24" t="s">
        <v>34</v>
      </c>
      <c r="K26" s="27">
        <v>5</v>
      </c>
      <c r="L26" s="27">
        <v>0</v>
      </c>
      <c r="M26" s="49">
        <f t="shared" si="0"/>
        <v>0.02624396388830569</v>
      </c>
      <c r="N26" s="50">
        <f t="shared" si="1"/>
        <v>0</v>
      </c>
    </row>
    <row r="27" spans="10:14" ht="16.5">
      <c r="J27" s="24" t="s">
        <v>54</v>
      </c>
      <c r="K27" s="27">
        <v>400</v>
      </c>
      <c r="L27" s="27">
        <v>0</v>
      </c>
      <c r="M27" s="49">
        <f t="shared" si="0"/>
        <v>2.099517111064455</v>
      </c>
      <c r="N27" s="50">
        <f t="shared" si="1"/>
        <v>0</v>
      </c>
    </row>
    <row r="28" spans="10:14" ht="16.5">
      <c r="J28" s="24" t="s">
        <v>24</v>
      </c>
      <c r="K28" s="27">
        <v>0</v>
      </c>
      <c r="L28" s="27">
        <v>406</v>
      </c>
      <c r="M28" s="49">
        <f t="shared" si="0"/>
        <v>0</v>
      </c>
      <c r="N28" s="50">
        <f t="shared" si="1"/>
        <v>1.2344177561568865</v>
      </c>
    </row>
    <row r="29" spans="10:14" ht="16.5">
      <c r="J29" s="24"/>
      <c r="K29" s="27"/>
      <c r="L29" s="27"/>
      <c r="M29" s="28"/>
      <c r="N29" s="14"/>
    </row>
    <row r="30" spans="10:14" ht="16.5">
      <c r="J30" s="26" t="s">
        <v>20</v>
      </c>
      <c r="K30" s="27">
        <v>19052</v>
      </c>
      <c r="L30" s="27">
        <v>32890</v>
      </c>
      <c r="M30" s="28">
        <f t="shared" si="0"/>
        <v>100</v>
      </c>
      <c r="N30" s="28">
        <f t="shared" si="1"/>
        <v>100</v>
      </c>
    </row>
    <row r="31" spans="10:14" ht="15">
      <c r="J31" s="5"/>
      <c r="K31" s="5">
        <f>SUM(K12:K28)</f>
        <v>19052</v>
      </c>
      <c r="L31" s="5">
        <f>SUM(L12:L28)</f>
        <v>32890</v>
      </c>
      <c r="M31" s="5">
        <f>SUM(M12:M28)</f>
        <v>100.00000000000001</v>
      </c>
      <c r="N31" s="5">
        <f>SUM(N12:N28)</f>
        <v>100</v>
      </c>
    </row>
    <row r="32" spans="10:14" ht="16.5">
      <c r="J32" s="26"/>
      <c r="K32" s="27"/>
      <c r="L32" s="27"/>
      <c r="M32" s="28"/>
      <c r="N32" s="28"/>
    </row>
    <row r="33" spans="10:14" ht="16.5">
      <c r="J33" s="26"/>
      <c r="K33" s="27"/>
      <c r="L33" s="27"/>
      <c r="M33" s="28"/>
      <c r="N33" s="28"/>
    </row>
    <row r="44" ht="16.5" hidden="1"/>
    <row r="45" ht="16.5" hidden="1"/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&amp;C12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98"/>
  <sheetViews>
    <sheetView workbookViewId="0" topLeftCell="A1">
      <selection activeCell="A1" sqref="A1"/>
    </sheetView>
  </sheetViews>
  <sheetFormatPr defaultColWidth="9.00390625" defaultRowHeight="15.75"/>
  <cols>
    <col min="1" max="1" width="6.00390625" style="1" customWidth="1"/>
    <col min="2" max="7" width="9.00390625" style="1" customWidth="1"/>
    <col min="8" max="8" width="10.25390625" style="1" customWidth="1"/>
    <col min="9" max="9" width="9.00390625" style="1" customWidth="1"/>
    <col min="10" max="10" width="11.50390625" style="1" customWidth="1"/>
    <col min="11" max="16384" width="9.00390625" style="1" customWidth="1"/>
  </cols>
  <sheetData>
    <row r="1" spans="1:14" ht="25.5" customHeight="1">
      <c r="A1" s="51" t="s">
        <v>75</v>
      </c>
      <c r="N1"/>
    </row>
    <row r="10" ht="15"/>
    <row r="11" ht="15"/>
    <row r="12" ht="15"/>
    <row r="13" ht="15"/>
    <row r="14" ht="15"/>
    <row r="15" spans="9:12" ht="15.75">
      <c r="I15" s="35" t="s">
        <v>66</v>
      </c>
      <c r="J15" s="25">
        <v>2670</v>
      </c>
      <c r="K15" s="25"/>
      <c r="L15" s="25"/>
    </row>
    <row r="16" spans="9:12" ht="15.75">
      <c r="I16" s="35" t="s">
        <v>67</v>
      </c>
      <c r="J16" s="25">
        <v>1250</v>
      </c>
      <c r="K16" s="25"/>
      <c r="L16" s="25"/>
    </row>
    <row r="17" spans="9:12" ht="15.75">
      <c r="I17" s="35" t="s">
        <v>40</v>
      </c>
      <c r="J17" s="25">
        <v>1236</v>
      </c>
      <c r="K17" s="25"/>
      <c r="L17" s="25"/>
    </row>
    <row r="18" spans="9:12" ht="15.75">
      <c r="I18" s="35" t="s">
        <v>68</v>
      </c>
      <c r="J18" s="25">
        <v>960</v>
      </c>
      <c r="K18" s="25"/>
      <c r="L18" s="25"/>
    </row>
    <row r="19" spans="9:12" ht="15.75">
      <c r="I19" s="35" t="s">
        <v>56</v>
      </c>
      <c r="J19" s="25">
        <v>3105</v>
      </c>
      <c r="K19" s="25"/>
      <c r="L19" s="25"/>
    </row>
    <row r="20" spans="10:12" ht="15.75">
      <c r="J20" s="5">
        <v>9221</v>
      </c>
      <c r="L20" s="25"/>
    </row>
    <row r="21" ht="15">
      <c r="J21" s="1">
        <f>SUM(J15:J19)</f>
        <v>9221</v>
      </c>
    </row>
    <row r="22" ht="15"/>
    <row r="23" ht="15"/>
    <row r="24" ht="15"/>
    <row r="25" ht="15"/>
    <row r="26" ht="15"/>
    <row r="27" ht="15"/>
    <row r="28" ht="15"/>
    <row r="29" ht="15"/>
    <row r="30" spans="9:10" ht="15.75">
      <c r="I30" s="36" t="s">
        <v>60</v>
      </c>
      <c r="J30" s="25">
        <v>3950</v>
      </c>
    </row>
    <row r="31" spans="9:10" ht="15.75">
      <c r="I31" s="35" t="s">
        <v>57</v>
      </c>
      <c r="J31" s="25">
        <v>2525</v>
      </c>
    </row>
    <row r="32" spans="9:10" ht="15">
      <c r="I32" s="36" t="s">
        <v>69</v>
      </c>
      <c r="J32" s="1">
        <v>1970</v>
      </c>
    </row>
    <row r="33" spans="9:10" ht="14.25" customHeight="1">
      <c r="I33" s="35" t="s">
        <v>40</v>
      </c>
      <c r="J33" s="1">
        <v>1336</v>
      </c>
    </row>
    <row r="34" spans="9:10" ht="15.75">
      <c r="I34" s="35" t="s">
        <v>29</v>
      </c>
      <c r="J34" s="25">
        <v>3622</v>
      </c>
    </row>
    <row r="35" ht="15">
      <c r="J35" s="5">
        <v>13403</v>
      </c>
    </row>
    <row r="36" ht="15">
      <c r="J36" s="1">
        <f>SUM(J30:J34)</f>
        <v>13403</v>
      </c>
    </row>
    <row r="37" ht="15"/>
    <row r="38" ht="15"/>
    <row r="39" ht="15"/>
    <row r="40" ht="15"/>
    <row r="41" ht="15"/>
    <row r="42" ht="15"/>
    <row r="43" ht="15"/>
    <row r="61" ht="16.5">
      <c r="M61" s="5"/>
    </row>
    <row r="62" ht="16.5">
      <c r="M62" s="5"/>
    </row>
    <row r="63" ht="16.5">
      <c r="M63" s="5"/>
    </row>
    <row r="64" ht="16.5">
      <c r="M64" s="5"/>
    </row>
    <row r="65" ht="16.5">
      <c r="M65" s="5"/>
    </row>
    <row r="66" ht="16.5">
      <c r="M66" s="5"/>
    </row>
    <row r="67" ht="16.5">
      <c r="M67" s="5"/>
    </row>
    <row r="68" ht="16.5">
      <c r="M68" s="5"/>
    </row>
    <row r="69" ht="16.5">
      <c r="M69" s="5"/>
    </row>
    <row r="70" ht="16.5">
      <c r="M70" s="5"/>
    </row>
    <row r="86" ht="18.75" customHeight="1"/>
    <row r="92" ht="16.5">
      <c r="F92"/>
    </row>
    <row r="93" spans="6:12" ht="16.5">
      <c r="F93"/>
      <c r="J93" s="4"/>
      <c r="K93" s="4"/>
      <c r="L93" s="10"/>
    </row>
    <row r="94" spans="6:12" ht="16.5">
      <c r="F94"/>
      <c r="J94" s="4"/>
      <c r="K94" s="9"/>
      <c r="L94" s="10"/>
    </row>
    <row r="95" spans="6:11" ht="16.5">
      <c r="F95"/>
      <c r="J95" s="4"/>
      <c r="K95" s="9"/>
    </row>
    <row r="96" ht="16.5">
      <c r="F96"/>
    </row>
    <row r="98" spans="2:5" ht="16.5">
      <c r="B98" s="2"/>
      <c r="C98" s="2"/>
      <c r="D98" s="2"/>
      <c r="E98" s="2"/>
    </row>
  </sheetData>
  <printOptions/>
  <pageMargins left="1.141732283464567" right="0.5905511811023623" top="0.984251968503937" bottom="0.984251968503937" header="0.5118110236220472" footer="0.5118110236220472"/>
  <pageSetup horizontalDpi="300" verticalDpi="300" orientation="portrait" paperSize="9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七、簡要分析-河川防洪工程（2006）</dc:title>
  <dc:subject>七、簡要分析-河川防洪工程（2006）</dc:subject>
  <dc:creator>經濟部水利署</dc:creator>
  <cp:keywords>七、簡要分析-河川防洪工程（2006）</cp:keywords>
  <dc:description>七、簡要分析-河川防洪工程（2006）</dc:description>
  <cp:lastModifiedBy>施雙鳳</cp:lastModifiedBy>
  <cp:lastPrinted>2007-07-12T01:41:41Z</cp:lastPrinted>
  <dcterms:created xsi:type="dcterms:W3CDTF">2000-06-16T06:39:16Z</dcterms:created>
  <dcterms:modified xsi:type="dcterms:W3CDTF">2008-10-23T04:15:17Z</dcterms:modified>
  <cp:category>I6Z</cp:category>
  <cp:version/>
  <cp:contentType/>
  <cp:contentStatus/>
</cp:coreProperties>
</file>