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10" activeTab="0"/>
  </bookViews>
  <sheets>
    <sheet name="A3" sheetId="1" r:id="rId1"/>
  </sheets>
  <definedNames>
    <definedName name="_xlnm.Print_Area" localSheetId="0">'A3'!$A$1:$I$44</definedName>
    <definedName name="_xlnm.Print_Titles" localSheetId="0">'A3'!$1:$8</definedName>
  </definedNames>
  <calcPr fullCalcOnLoad="1"/>
</workbook>
</file>

<file path=xl/sharedStrings.xml><?xml version="1.0" encoding="utf-8"?>
<sst xmlns="http://schemas.openxmlformats.org/spreadsheetml/2006/main" count="65" uniqueCount="64">
  <si>
    <t>自籌</t>
  </si>
  <si>
    <t>公開類</t>
  </si>
  <si>
    <t xml:space="preserve"> </t>
  </si>
  <si>
    <t xml:space="preserve">   主辦業務人員</t>
  </si>
  <si>
    <t xml:space="preserve">   主辦統計人員</t>
  </si>
  <si>
    <t>水庫別</t>
  </si>
  <si>
    <t>數量</t>
  </si>
  <si>
    <t>執行機關別</t>
  </si>
  <si>
    <t>編製機關</t>
  </si>
  <si>
    <t>經濟部水利署</t>
  </si>
  <si>
    <t>年報</t>
  </si>
  <si>
    <t>機關長官</t>
  </si>
  <si>
    <t xml:space="preserve">         2.各填報單位於次年2月底前將資料報送本署，由本署於次年3月底前完成彙編。</t>
  </si>
  <si>
    <t>以前年度開工</t>
  </si>
  <si>
    <t>本年度未完工</t>
  </si>
  <si>
    <t>本年度完工</t>
  </si>
  <si>
    <t>次年3月底前編報</t>
  </si>
  <si>
    <t>表       號</t>
  </si>
  <si>
    <t>本年度開工</t>
  </si>
  <si>
    <t>補(捐)助</t>
  </si>
  <si>
    <t>填  表</t>
  </si>
  <si>
    <t>填表說明：1.本表由本署會計室編製1式2份，1份送本署水源經營組，1份自存，並公布於本署網站。</t>
  </si>
  <si>
    <t xml:space="preserve">         3.本年度未完工件數(4)=(1)+(2)-(3)。</t>
  </si>
  <si>
    <t>執行件數（件）</t>
  </si>
  <si>
    <t>(立方公尺)</t>
  </si>
  <si>
    <t>(1)</t>
  </si>
  <si>
    <t>(2)</t>
  </si>
  <si>
    <t>(3)</t>
  </si>
  <si>
    <t>(4)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</si>
  <si>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</si>
  <si>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高屏溪攔河堰</t>
  </si>
  <si>
    <t>白河水庫</t>
  </si>
  <si>
    <t>霧社水庫</t>
  </si>
  <si>
    <t>北區水資源局合計</t>
  </si>
  <si>
    <t>南區水資源局合計</t>
  </si>
  <si>
    <t>臺灣電力公司合計</t>
  </si>
  <si>
    <t>總計</t>
  </si>
  <si>
    <t>中區水資源局合計</t>
  </si>
  <si>
    <t>嘉南農田水利會合計</t>
  </si>
  <si>
    <t>審  核</t>
  </si>
  <si>
    <t>曾文水庫</t>
  </si>
  <si>
    <t>石門水庫</t>
  </si>
  <si>
    <t>德基水庫</t>
  </si>
  <si>
    <t>澄清湖水庫</t>
  </si>
  <si>
    <t>台灣自來水股份有限公司合計</t>
  </si>
  <si>
    <t>集集攔河堰</t>
  </si>
  <si>
    <t>資料來源：本署所屬北、中、南區水資源局、台灣電力股份有限公司、台灣糖業股份有限公司、台灣自來水股份有限公司、臺北自來水事業處、金門縣自來水廠、</t>
  </si>
  <si>
    <t xml:space="preserve">          連江縣自來水廠、臺北翡翠水庫管理局、高雄縣政府、苗栗、南投、嘉南、高雄、屏東及臺東農田水利會。</t>
  </si>
  <si>
    <t>士林攔河堰</t>
  </si>
  <si>
    <t>馬鞍壩</t>
  </si>
  <si>
    <t>石岡壩</t>
  </si>
  <si>
    <t>南化水庫</t>
  </si>
  <si>
    <t>圓山堰及天埤堰</t>
  </si>
  <si>
    <t>1152-02-04</t>
  </si>
  <si>
    <t>中華民國99年</t>
  </si>
  <si>
    <t>西勢水庫</t>
  </si>
  <si>
    <t>鳳山水庫</t>
  </si>
  <si>
    <t>苗栗農田水利會合計</t>
  </si>
  <si>
    <t>明德水庫</t>
  </si>
  <si>
    <t>烏山頭水庫</t>
  </si>
  <si>
    <t>明湖下池</t>
  </si>
  <si>
    <t xml:space="preserve">    民國100年3月24日</t>
  </si>
  <si>
    <t xml:space="preserve">         4.本表總計與細項和或有不符，係小數點以下採四捨五入所致。</t>
  </si>
  <si>
    <r>
      <t>水庫或壩堰淤積濬渫執行成果（本表共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頁</t>
    </r>
    <r>
      <rPr>
        <sz val="18"/>
        <rFont val="標楷體"/>
        <family val="4"/>
      </rPr>
      <t>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</si>
</sst>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distributed"/>
    </xf>
    <xf numFmtId="41" fontId="2" fillId="0" borderId="3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1" fontId="6" fillId="0" borderId="0" xfId="16" applyFont="1" applyBorder="1" applyAlignment="1">
      <alignment/>
    </xf>
    <xf numFmtId="0" fontId="2" fillId="0" borderId="3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4" fontId="2" fillId="0" borderId="0" xfId="0" applyNumberFormat="1" applyFont="1" applyAlignment="1" applyProtection="1">
      <alignment/>
      <protection hidden="1" locked="0"/>
    </xf>
    <xf numFmtId="49" fontId="6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8" xfId="0" applyNumberFormat="1" applyFont="1" applyBorder="1" applyAlignment="1">
      <alignment horizontal="left"/>
    </xf>
    <xf numFmtId="41" fontId="10" fillId="0" borderId="8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2" fillId="0" borderId="1" xfId="0" applyNumberFormat="1" applyFont="1" applyBorder="1" applyAlignment="1">
      <alignment horizontal="left"/>
    </xf>
    <xf numFmtId="41" fontId="2" fillId="0" borderId="0" xfId="0" applyNumberFormat="1" applyFont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4" xfId="0" applyFont="1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67000" y="4476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(3)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13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 flipV="1">
          <a:off x="2667000" y="2952750"/>
          <a:ext cx="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1" name="TextBox 16"/>
        <xdr:cNvSpPr txBox="1">
          <a:spLocks noChangeArrowheads="1"/>
        </xdr:cNvSpPr>
      </xdr:nvSpPr>
      <xdr:spPr>
        <a:xfrm flipV="1"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209550</xdr:rowOff>
    </xdr:from>
    <xdr:to>
      <xdr:col>1</xdr:col>
      <xdr:colOff>0</xdr:colOff>
      <xdr:row>7</xdr:row>
      <xdr:rowOff>209550</xdr:rowOff>
    </xdr:to>
    <xdr:sp>
      <xdr:nvSpPr>
        <xdr:cNvPr id="12" name="TextBox 17"/>
        <xdr:cNvSpPr txBox="1">
          <a:spLocks noChangeArrowheads="1"/>
        </xdr:cNvSpPr>
      </xdr:nvSpPr>
      <xdr:spPr>
        <a:xfrm flipV="1">
          <a:off x="26670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(2)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1" name="TextBox 26"/>
        <xdr:cNvSpPr txBox="1">
          <a:spLocks noChangeArrowheads="1"/>
        </xdr:cNvSpPr>
      </xdr:nvSpPr>
      <xdr:spPr>
        <a:xfrm flipV="1"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2" name="TextBox 27"/>
        <xdr:cNvSpPr txBox="1">
          <a:spLocks noChangeArrowheads="1"/>
        </xdr:cNvSpPr>
      </xdr:nvSpPr>
      <xdr:spPr>
        <a:xfrm flipV="1">
          <a:off x="2667000" y="9505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</xdr:col>
      <xdr:colOff>381000</xdr:colOff>
      <xdr:row>12</xdr:row>
      <xdr:rowOff>142875</xdr:rowOff>
    </xdr:from>
    <xdr:to>
      <xdr:col>2</xdr:col>
      <xdr:colOff>581025</xdr:colOff>
      <xdr:row>12</xdr:row>
      <xdr:rowOff>304800</xdr:rowOff>
    </xdr:to>
    <xdr:sp>
      <xdr:nvSpPr>
        <xdr:cNvPr id="23" name="TextBox 28"/>
        <xdr:cNvSpPr txBox="1">
          <a:spLocks noChangeArrowheads="1"/>
        </xdr:cNvSpPr>
      </xdr:nvSpPr>
      <xdr:spPr>
        <a:xfrm flipV="1">
          <a:off x="456247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304800</xdr:rowOff>
    </xdr:to>
    <xdr:sp>
      <xdr:nvSpPr>
        <xdr:cNvPr id="24" name="TextBox 29"/>
        <xdr:cNvSpPr txBox="1">
          <a:spLocks noChangeArrowheads="1"/>
        </xdr:cNvSpPr>
      </xdr:nvSpPr>
      <xdr:spPr>
        <a:xfrm flipV="1">
          <a:off x="552450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142875</xdr:rowOff>
    </xdr:from>
    <xdr:to>
      <xdr:col>2</xdr:col>
      <xdr:colOff>581025</xdr:colOff>
      <xdr:row>11</xdr:row>
      <xdr:rowOff>304800</xdr:rowOff>
    </xdr:to>
    <xdr:sp>
      <xdr:nvSpPr>
        <xdr:cNvPr id="25" name="TextBox 30"/>
        <xdr:cNvSpPr txBox="1">
          <a:spLocks noChangeArrowheads="1"/>
        </xdr:cNvSpPr>
      </xdr:nvSpPr>
      <xdr:spPr>
        <a:xfrm flipV="1">
          <a:off x="456247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304800</xdr:rowOff>
    </xdr:to>
    <xdr:sp>
      <xdr:nvSpPr>
        <xdr:cNvPr id="26" name="TextBox 31"/>
        <xdr:cNvSpPr txBox="1">
          <a:spLocks noChangeArrowheads="1"/>
        </xdr:cNvSpPr>
      </xdr:nvSpPr>
      <xdr:spPr>
        <a:xfrm flipV="1">
          <a:off x="55245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895350</xdr:colOff>
      <xdr:row>44</xdr:row>
      <xdr:rowOff>0</xdr:rowOff>
    </xdr:from>
    <xdr:to>
      <xdr:col>0</xdr:col>
      <xdr:colOff>1095375</xdr:colOff>
      <xdr:row>44</xdr:row>
      <xdr:rowOff>0</xdr:rowOff>
    </xdr:to>
    <xdr:sp>
      <xdr:nvSpPr>
        <xdr:cNvPr id="27" name="TextBox 32"/>
        <xdr:cNvSpPr txBox="1">
          <a:spLocks noChangeArrowheads="1"/>
        </xdr:cNvSpPr>
      </xdr:nvSpPr>
      <xdr:spPr>
        <a:xfrm flipV="1">
          <a:off x="895350" y="134207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304800</xdr:rowOff>
    </xdr:to>
    <xdr:sp>
      <xdr:nvSpPr>
        <xdr:cNvPr id="28" name="TextBox 35"/>
        <xdr:cNvSpPr txBox="1">
          <a:spLocks noChangeArrowheads="1"/>
        </xdr:cNvSpPr>
      </xdr:nvSpPr>
      <xdr:spPr>
        <a:xfrm flipV="1">
          <a:off x="55245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381000</xdr:colOff>
      <xdr:row>11</xdr:row>
      <xdr:rowOff>142875</xdr:rowOff>
    </xdr:from>
    <xdr:to>
      <xdr:col>4</xdr:col>
      <xdr:colOff>581025</xdr:colOff>
      <xdr:row>11</xdr:row>
      <xdr:rowOff>304800</xdr:rowOff>
    </xdr:to>
    <xdr:sp>
      <xdr:nvSpPr>
        <xdr:cNvPr id="29" name="TextBox 36"/>
        <xdr:cNvSpPr txBox="1">
          <a:spLocks noChangeArrowheads="1"/>
        </xdr:cNvSpPr>
      </xdr:nvSpPr>
      <xdr:spPr>
        <a:xfrm flipV="1">
          <a:off x="64865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381000</xdr:colOff>
      <xdr:row>11</xdr:row>
      <xdr:rowOff>142875</xdr:rowOff>
    </xdr:from>
    <xdr:to>
      <xdr:col>5</xdr:col>
      <xdr:colOff>581025</xdr:colOff>
      <xdr:row>11</xdr:row>
      <xdr:rowOff>304800</xdr:rowOff>
    </xdr:to>
    <xdr:sp>
      <xdr:nvSpPr>
        <xdr:cNvPr id="30" name="TextBox 37"/>
        <xdr:cNvSpPr txBox="1">
          <a:spLocks noChangeArrowheads="1"/>
        </xdr:cNvSpPr>
      </xdr:nvSpPr>
      <xdr:spPr>
        <a:xfrm flipV="1">
          <a:off x="744855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142875</xdr:rowOff>
    </xdr:from>
    <xdr:to>
      <xdr:col>6</xdr:col>
      <xdr:colOff>581025</xdr:colOff>
      <xdr:row>11</xdr:row>
      <xdr:rowOff>304800</xdr:rowOff>
    </xdr:to>
    <xdr:sp>
      <xdr:nvSpPr>
        <xdr:cNvPr id="31" name="TextBox 38"/>
        <xdr:cNvSpPr txBox="1">
          <a:spLocks noChangeArrowheads="1"/>
        </xdr:cNvSpPr>
      </xdr:nvSpPr>
      <xdr:spPr>
        <a:xfrm flipV="1">
          <a:off x="841057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381000</xdr:colOff>
      <xdr:row>11</xdr:row>
      <xdr:rowOff>142875</xdr:rowOff>
    </xdr:from>
    <xdr:to>
      <xdr:col>7</xdr:col>
      <xdr:colOff>581025</xdr:colOff>
      <xdr:row>11</xdr:row>
      <xdr:rowOff>304800</xdr:rowOff>
    </xdr:to>
    <xdr:sp>
      <xdr:nvSpPr>
        <xdr:cNvPr id="32" name="TextBox 39"/>
        <xdr:cNvSpPr txBox="1">
          <a:spLocks noChangeArrowheads="1"/>
        </xdr:cNvSpPr>
      </xdr:nvSpPr>
      <xdr:spPr>
        <a:xfrm flipV="1">
          <a:off x="96012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142875</xdr:rowOff>
    </xdr:from>
    <xdr:to>
      <xdr:col>8</xdr:col>
      <xdr:colOff>581025</xdr:colOff>
      <xdr:row>11</xdr:row>
      <xdr:rowOff>304800</xdr:rowOff>
    </xdr:to>
    <xdr:sp>
      <xdr:nvSpPr>
        <xdr:cNvPr id="33" name="TextBox 40"/>
        <xdr:cNvSpPr txBox="1">
          <a:spLocks noChangeArrowheads="1"/>
        </xdr:cNvSpPr>
      </xdr:nvSpPr>
      <xdr:spPr>
        <a:xfrm flipV="1">
          <a:off x="107918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142875</xdr:rowOff>
    </xdr:from>
    <xdr:to>
      <xdr:col>8</xdr:col>
      <xdr:colOff>581025</xdr:colOff>
      <xdr:row>12</xdr:row>
      <xdr:rowOff>304800</xdr:rowOff>
    </xdr:to>
    <xdr:sp>
      <xdr:nvSpPr>
        <xdr:cNvPr id="34" name="TextBox 41"/>
        <xdr:cNvSpPr txBox="1">
          <a:spLocks noChangeArrowheads="1"/>
        </xdr:cNvSpPr>
      </xdr:nvSpPr>
      <xdr:spPr>
        <a:xfrm flipV="1">
          <a:off x="1079182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381000</xdr:colOff>
      <xdr:row>12</xdr:row>
      <xdr:rowOff>142875</xdr:rowOff>
    </xdr:from>
    <xdr:to>
      <xdr:col>2</xdr:col>
      <xdr:colOff>581025</xdr:colOff>
      <xdr:row>12</xdr:row>
      <xdr:rowOff>304800</xdr:rowOff>
    </xdr:to>
    <xdr:sp>
      <xdr:nvSpPr>
        <xdr:cNvPr id="35" name="TextBox 42"/>
        <xdr:cNvSpPr txBox="1">
          <a:spLocks noChangeArrowheads="1"/>
        </xdr:cNvSpPr>
      </xdr:nvSpPr>
      <xdr:spPr>
        <a:xfrm flipV="1">
          <a:off x="456247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304800</xdr:rowOff>
    </xdr:to>
    <xdr:sp>
      <xdr:nvSpPr>
        <xdr:cNvPr id="36" name="TextBox 43"/>
        <xdr:cNvSpPr txBox="1">
          <a:spLocks noChangeArrowheads="1"/>
        </xdr:cNvSpPr>
      </xdr:nvSpPr>
      <xdr:spPr>
        <a:xfrm flipV="1">
          <a:off x="552450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12</xdr:row>
      <xdr:rowOff>142875</xdr:rowOff>
    </xdr:from>
    <xdr:to>
      <xdr:col>3</xdr:col>
      <xdr:colOff>581025</xdr:colOff>
      <xdr:row>12</xdr:row>
      <xdr:rowOff>304800</xdr:rowOff>
    </xdr:to>
    <xdr:sp>
      <xdr:nvSpPr>
        <xdr:cNvPr id="37" name="TextBox 44"/>
        <xdr:cNvSpPr txBox="1">
          <a:spLocks noChangeArrowheads="1"/>
        </xdr:cNvSpPr>
      </xdr:nvSpPr>
      <xdr:spPr>
        <a:xfrm flipV="1">
          <a:off x="552450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142875</xdr:rowOff>
    </xdr:from>
    <xdr:to>
      <xdr:col>4</xdr:col>
      <xdr:colOff>581025</xdr:colOff>
      <xdr:row>12</xdr:row>
      <xdr:rowOff>304800</xdr:rowOff>
    </xdr:to>
    <xdr:sp>
      <xdr:nvSpPr>
        <xdr:cNvPr id="38" name="TextBox 45"/>
        <xdr:cNvSpPr txBox="1">
          <a:spLocks noChangeArrowheads="1"/>
        </xdr:cNvSpPr>
      </xdr:nvSpPr>
      <xdr:spPr>
        <a:xfrm flipV="1">
          <a:off x="648652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381000</xdr:colOff>
      <xdr:row>12</xdr:row>
      <xdr:rowOff>142875</xdr:rowOff>
    </xdr:from>
    <xdr:to>
      <xdr:col>5</xdr:col>
      <xdr:colOff>581025</xdr:colOff>
      <xdr:row>12</xdr:row>
      <xdr:rowOff>304800</xdr:rowOff>
    </xdr:to>
    <xdr:sp>
      <xdr:nvSpPr>
        <xdr:cNvPr id="39" name="TextBox 46"/>
        <xdr:cNvSpPr txBox="1">
          <a:spLocks noChangeArrowheads="1"/>
        </xdr:cNvSpPr>
      </xdr:nvSpPr>
      <xdr:spPr>
        <a:xfrm flipV="1">
          <a:off x="7448550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142875</xdr:rowOff>
    </xdr:from>
    <xdr:to>
      <xdr:col>6</xdr:col>
      <xdr:colOff>581025</xdr:colOff>
      <xdr:row>12</xdr:row>
      <xdr:rowOff>304800</xdr:rowOff>
    </xdr:to>
    <xdr:sp>
      <xdr:nvSpPr>
        <xdr:cNvPr id="40" name="TextBox 47"/>
        <xdr:cNvSpPr txBox="1">
          <a:spLocks noChangeArrowheads="1"/>
        </xdr:cNvSpPr>
      </xdr:nvSpPr>
      <xdr:spPr>
        <a:xfrm flipV="1">
          <a:off x="8410575" y="43148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3</xdr:col>
      <xdr:colOff>581025</xdr:colOff>
      <xdr:row>11</xdr:row>
      <xdr:rowOff>304800</xdr:rowOff>
    </xdr:to>
    <xdr:sp>
      <xdr:nvSpPr>
        <xdr:cNvPr id="41" name="TextBox 48"/>
        <xdr:cNvSpPr txBox="1">
          <a:spLocks noChangeArrowheads="1"/>
        </xdr:cNvSpPr>
      </xdr:nvSpPr>
      <xdr:spPr>
        <a:xfrm flipV="1">
          <a:off x="55245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381000</xdr:colOff>
      <xdr:row>11</xdr:row>
      <xdr:rowOff>142875</xdr:rowOff>
    </xdr:from>
    <xdr:to>
      <xdr:col>4</xdr:col>
      <xdr:colOff>581025</xdr:colOff>
      <xdr:row>11</xdr:row>
      <xdr:rowOff>304800</xdr:rowOff>
    </xdr:to>
    <xdr:sp>
      <xdr:nvSpPr>
        <xdr:cNvPr id="42" name="TextBox 49"/>
        <xdr:cNvSpPr txBox="1">
          <a:spLocks noChangeArrowheads="1"/>
        </xdr:cNvSpPr>
      </xdr:nvSpPr>
      <xdr:spPr>
        <a:xfrm flipV="1">
          <a:off x="64865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381000</xdr:colOff>
      <xdr:row>11</xdr:row>
      <xdr:rowOff>142875</xdr:rowOff>
    </xdr:from>
    <xdr:to>
      <xdr:col>5</xdr:col>
      <xdr:colOff>581025</xdr:colOff>
      <xdr:row>11</xdr:row>
      <xdr:rowOff>304800</xdr:rowOff>
    </xdr:to>
    <xdr:sp>
      <xdr:nvSpPr>
        <xdr:cNvPr id="43" name="TextBox 50"/>
        <xdr:cNvSpPr txBox="1">
          <a:spLocks noChangeArrowheads="1"/>
        </xdr:cNvSpPr>
      </xdr:nvSpPr>
      <xdr:spPr>
        <a:xfrm flipV="1">
          <a:off x="744855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142875</xdr:rowOff>
    </xdr:from>
    <xdr:to>
      <xdr:col>6</xdr:col>
      <xdr:colOff>581025</xdr:colOff>
      <xdr:row>11</xdr:row>
      <xdr:rowOff>304800</xdr:rowOff>
    </xdr:to>
    <xdr:sp>
      <xdr:nvSpPr>
        <xdr:cNvPr id="44" name="TextBox 51"/>
        <xdr:cNvSpPr txBox="1">
          <a:spLocks noChangeArrowheads="1"/>
        </xdr:cNvSpPr>
      </xdr:nvSpPr>
      <xdr:spPr>
        <a:xfrm flipV="1">
          <a:off x="841057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381000</xdr:colOff>
      <xdr:row>11</xdr:row>
      <xdr:rowOff>142875</xdr:rowOff>
    </xdr:from>
    <xdr:to>
      <xdr:col>7</xdr:col>
      <xdr:colOff>581025</xdr:colOff>
      <xdr:row>11</xdr:row>
      <xdr:rowOff>304800</xdr:rowOff>
    </xdr:to>
    <xdr:sp>
      <xdr:nvSpPr>
        <xdr:cNvPr id="45" name="TextBox 52"/>
        <xdr:cNvSpPr txBox="1">
          <a:spLocks noChangeArrowheads="1"/>
        </xdr:cNvSpPr>
      </xdr:nvSpPr>
      <xdr:spPr>
        <a:xfrm flipV="1">
          <a:off x="9601200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142875</xdr:rowOff>
    </xdr:from>
    <xdr:to>
      <xdr:col>8</xdr:col>
      <xdr:colOff>581025</xdr:colOff>
      <xdr:row>11</xdr:row>
      <xdr:rowOff>304800</xdr:rowOff>
    </xdr:to>
    <xdr:sp>
      <xdr:nvSpPr>
        <xdr:cNvPr id="46" name="TextBox 53"/>
        <xdr:cNvSpPr txBox="1">
          <a:spLocks noChangeArrowheads="1"/>
        </xdr:cNvSpPr>
      </xdr:nvSpPr>
      <xdr:spPr>
        <a:xfrm flipV="1">
          <a:off x="10791825" y="4010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4"/>
  <sheetViews>
    <sheetView tabSelected="1" workbookViewId="0" topLeftCell="A1">
      <selection activeCell="A3" sqref="A3:I3"/>
    </sheetView>
  </sheetViews>
  <sheetFormatPr defaultColWidth="9.00390625" defaultRowHeight="16.5"/>
  <cols>
    <col min="1" max="1" width="35.00390625" style="11" customWidth="1"/>
    <col min="2" max="2" width="19.875" style="11" customWidth="1"/>
    <col min="3" max="6" width="12.625" style="11" customWidth="1"/>
    <col min="7" max="9" width="15.625" style="11" customWidth="1"/>
    <col min="10" max="11" width="4.25390625" style="18" customWidth="1"/>
    <col min="12" max="12" width="3.75390625" style="18" customWidth="1"/>
    <col min="13" max="13" width="4.25390625" style="18" customWidth="1"/>
    <col min="14" max="14" width="3.75390625" style="18" customWidth="1"/>
    <col min="15" max="16" width="4.25390625" style="18" customWidth="1"/>
    <col min="17" max="17" width="4.00390625" style="18" customWidth="1"/>
    <col min="18" max="18" width="3.75390625" style="18" customWidth="1"/>
    <col min="19" max="20" width="4.625" style="18" customWidth="1"/>
    <col min="21" max="21" width="8.375" style="18" customWidth="1"/>
    <col min="22" max="22" width="4.875" style="18" customWidth="1"/>
    <col min="23" max="23" width="5.875" style="18" customWidth="1"/>
    <col min="24" max="24" width="6.75390625" style="18" customWidth="1"/>
    <col min="25" max="74" width="9.00390625" style="18" customWidth="1"/>
    <col min="75" max="16384" width="9.00390625" style="11" customWidth="1"/>
  </cols>
  <sheetData>
    <row r="1" spans="1:74" ht="19.5" customHeight="1">
      <c r="A1" s="2" t="s">
        <v>1</v>
      </c>
      <c r="B1" s="15"/>
      <c r="C1" s="15"/>
      <c r="E1" s="4"/>
      <c r="F1" s="41" t="s">
        <v>8</v>
      </c>
      <c r="G1" s="42"/>
      <c r="H1" s="41" t="s">
        <v>9</v>
      </c>
      <c r="I1" s="42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74" ht="19.5" customHeight="1">
      <c r="A2" s="2" t="s">
        <v>10</v>
      </c>
      <c r="B2" s="3" t="s">
        <v>16</v>
      </c>
      <c r="C2" s="16"/>
      <c r="D2" s="24"/>
      <c r="E2" s="10"/>
      <c r="F2" s="41" t="s">
        <v>17</v>
      </c>
      <c r="G2" s="42"/>
      <c r="H2" s="43" t="s">
        <v>53</v>
      </c>
      <c r="I2" s="44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</row>
    <row r="3" spans="1:74" ht="37.5" customHeight="1">
      <c r="A3" s="40" t="s">
        <v>63</v>
      </c>
      <c r="B3" s="40"/>
      <c r="C3" s="40"/>
      <c r="D3" s="40"/>
      <c r="E3" s="40"/>
      <c r="F3" s="40"/>
      <c r="G3" s="40"/>
      <c r="H3" s="40"/>
      <c r="I3" s="40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26.25" customHeight="1">
      <c r="A4" s="39" t="s">
        <v>54</v>
      </c>
      <c r="B4" s="39"/>
      <c r="C4" s="39"/>
      <c r="D4" s="39"/>
      <c r="E4" s="39"/>
      <c r="F4" s="39"/>
      <c r="G4" s="39"/>
      <c r="H4" s="39"/>
      <c r="I4" s="39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19.5" customHeight="1">
      <c r="A5" s="18"/>
      <c r="B5" s="20"/>
      <c r="C5" s="50" t="s">
        <v>23</v>
      </c>
      <c r="D5" s="51"/>
      <c r="E5" s="51"/>
      <c r="F5" s="52"/>
      <c r="G5" s="53" t="s">
        <v>29</v>
      </c>
      <c r="H5" s="54"/>
      <c r="I5" s="21" t="s">
        <v>6</v>
      </c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</row>
    <row r="6" spans="1:74" ht="45.75" customHeight="1">
      <c r="A6" s="4" t="s">
        <v>7</v>
      </c>
      <c r="B6" s="23" t="s">
        <v>5</v>
      </c>
      <c r="C6" s="48" t="s">
        <v>13</v>
      </c>
      <c r="D6" s="48" t="s">
        <v>18</v>
      </c>
      <c r="E6" s="48" t="s">
        <v>15</v>
      </c>
      <c r="F6" s="48" t="s">
        <v>14</v>
      </c>
      <c r="G6" s="55" t="s">
        <v>0</v>
      </c>
      <c r="H6" s="55" t="s">
        <v>19</v>
      </c>
      <c r="I6" s="45" t="s">
        <v>24</v>
      </c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ht="48" customHeight="1">
      <c r="A7" s="4"/>
      <c r="B7" s="23"/>
      <c r="C7" s="49"/>
      <c r="D7" s="49"/>
      <c r="E7" s="49"/>
      <c r="F7" s="49"/>
      <c r="G7" s="56"/>
      <c r="H7" s="56"/>
      <c r="I7" s="46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ht="16.5" customHeight="1">
      <c r="A8" s="1"/>
      <c r="B8" s="22"/>
      <c r="C8" s="27" t="s">
        <v>25</v>
      </c>
      <c r="D8" s="27" t="s">
        <v>26</v>
      </c>
      <c r="E8" s="27" t="s">
        <v>27</v>
      </c>
      <c r="F8" s="27" t="s">
        <v>28</v>
      </c>
      <c r="G8" s="57"/>
      <c r="H8" s="57"/>
      <c r="I8" s="47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60" s="33" customFormat="1" ht="24" customHeight="1">
      <c r="A9" s="32" t="s">
        <v>36</v>
      </c>
      <c r="C9" s="33">
        <f>C10+C12+C15+C18+C25+C30+C32</f>
        <v>9</v>
      </c>
      <c r="D9" s="33">
        <f aca="true" t="shared" si="0" ref="D9:I9">D10+D12+D15+D18+D25+D30+D32</f>
        <v>42</v>
      </c>
      <c r="E9" s="33">
        <f t="shared" si="0"/>
        <v>41</v>
      </c>
      <c r="F9" s="33">
        <f t="shared" si="0"/>
        <v>10</v>
      </c>
      <c r="G9" s="33">
        <f t="shared" si="0"/>
        <v>616809.45</v>
      </c>
      <c r="H9" s="33">
        <f t="shared" si="0"/>
        <v>46449.5</v>
      </c>
      <c r="I9" s="33">
        <f t="shared" si="0"/>
        <v>7725698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s="28" customFormat="1" ht="24" customHeight="1">
      <c r="A10" s="31" t="s">
        <v>33</v>
      </c>
      <c r="C10" s="28">
        <f>SUM(C11:C11)</f>
        <v>5</v>
      </c>
      <c r="D10" s="28">
        <f>SUM(D11:D11)</f>
        <v>2</v>
      </c>
      <c r="E10" s="28">
        <f>SUM(E11:E11)</f>
        <v>3</v>
      </c>
      <c r="F10" s="29">
        <f aca="true" t="shared" si="1" ref="F10:F32">C10+D10-E10</f>
        <v>4</v>
      </c>
      <c r="G10" s="28">
        <f>SUM(G11:G11)</f>
        <v>258980</v>
      </c>
      <c r="H10" s="28">
        <f>SUM(H11:H11)</f>
        <v>0</v>
      </c>
      <c r="I10" s="28">
        <f>SUM(I11:I11)</f>
        <v>1551203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s="28" customFormat="1" ht="24" customHeight="1">
      <c r="A11" s="31"/>
      <c r="B11" s="28" t="s">
        <v>41</v>
      </c>
      <c r="C11" s="28">
        <v>5</v>
      </c>
      <c r="D11" s="28">
        <v>2</v>
      </c>
      <c r="E11" s="28">
        <v>3</v>
      </c>
      <c r="F11" s="29">
        <f t="shared" si="1"/>
        <v>4</v>
      </c>
      <c r="G11" s="28">
        <v>258980</v>
      </c>
      <c r="H11" s="28">
        <v>0</v>
      </c>
      <c r="I11" s="28">
        <v>1551203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</row>
    <row r="12" spans="1:60" s="28" customFormat="1" ht="24" customHeight="1">
      <c r="A12" s="31" t="s">
        <v>37</v>
      </c>
      <c r="C12" s="28">
        <f>SUM(C13:C14)</f>
        <v>2</v>
      </c>
      <c r="D12" s="28">
        <f aca="true" t="shared" si="2" ref="D12:I12">SUM(D13:D14)</f>
        <v>4</v>
      </c>
      <c r="E12" s="28">
        <f t="shared" si="2"/>
        <v>4</v>
      </c>
      <c r="F12" s="29">
        <f t="shared" si="1"/>
        <v>2</v>
      </c>
      <c r="G12" s="28">
        <f t="shared" si="2"/>
        <v>56375.990000000005</v>
      </c>
      <c r="H12" s="28">
        <f t="shared" si="2"/>
        <v>0</v>
      </c>
      <c r="I12" s="28">
        <f t="shared" si="2"/>
        <v>1391000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</row>
    <row r="13" spans="1:60" s="28" customFormat="1" ht="24" customHeight="1">
      <c r="A13" s="31"/>
      <c r="B13" s="28" t="s">
        <v>50</v>
      </c>
      <c r="C13" s="28">
        <v>0</v>
      </c>
      <c r="D13" s="28">
        <v>2</v>
      </c>
      <c r="E13" s="28">
        <v>2</v>
      </c>
      <c r="F13" s="29">
        <f t="shared" si="1"/>
        <v>0</v>
      </c>
      <c r="G13" s="28">
        <v>27218.99</v>
      </c>
      <c r="H13" s="28">
        <v>0</v>
      </c>
      <c r="I13" s="28">
        <v>800000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</row>
    <row r="14" spans="1:60" s="28" customFormat="1" ht="24" customHeight="1">
      <c r="A14" s="31"/>
      <c r="B14" s="28" t="s">
        <v>45</v>
      </c>
      <c r="C14" s="28">
        <v>2</v>
      </c>
      <c r="D14" s="28">
        <v>2</v>
      </c>
      <c r="E14" s="28">
        <v>2</v>
      </c>
      <c r="F14" s="29">
        <f t="shared" si="1"/>
        <v>2</v>
      </c>
      <c r="G14" s="28">
        <v>29157</v>
      </c>
      <c r="H14" s="28">
        <v>0</v>
      </c>
      <c r="I14" s="28">
        <v>591000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</row>
    <row r="15" spans="1:60" s="28" customFormat="1" ht="24" customHeight="1">
      <c r="A15" s="31" t="s">
        <v>34</v>
      </c>
      <c r="C15" s="28">
        <f>SUM(C16:C17)</f>
        <v>0</v>
      </c>
      <c r="D15" s="28">
        <f>SUM(D16:D17)</f>
        <v>16</v>
      </c>
      <c r="E15" s="28">
        <f>SUM(E16:E17)</f>
        <v>15</v>
      </c>
      <c r="F15" s="29">
        <f t="shared" si="1"/>
        <v>1</v>
      </c>
      <c r="G15" s="28">
        <f>SUM(G16:G17)</f>
        <v>189946</v>
      </c>
      <c r="H15" s="28">
        <f>SUM(H16:H17)</f>
        <v>0</v>
      </c>
      <c r="I15" s="28">
        <f>SUM(I16:I17)</f>
        <v>3306758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</row>
    <row r="16" spans="1:60" s="28" customFormat="1" ht="24" customHeight="1">
      <c r="A16" s="31"/>
      <c r="B16" s="28" t="s">
        <v>40</v>
      </c>
      <c r="C16" s="28">
        <v>0</v>
      </c>
      <c r="D16" s="28">
        <v>7</v>
      </c>
      <c r="E16" s="28">
        <v>7</v>
      </c>
      <c r="F16" s="29">
        <f t="shared" si="1"/>
        <v>0</v>
      </c>
      <c r="G16" s="28">
        <v>91712</v>
      </c>
      <c r="H16" s="28">
        <v>0</v>
      </c>
      <c r="I16" s="28">
        <v>592133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</row>
    <row r="17" spans="1:60" s="28" customFormat="1" ht="24" customHeight="1">
      <c r="A17" s="31"/>
      <c r="B17" s="28" t="s">
        <v>30</v>
      </c>
      <c r="C17" s="28">
        <v>0</v>
      </c>
      <c r="D17" s="28">
        <v>9</v>
      </c>
      <c r="E17" s="28">
        <v>8</v>
      </c>
      <c r="F17" s="29">
        <f t="shared" si="1"/>
        <v>1</v>
      </c>
      <c r="G17" s="28">
        <v>98234</v>
      </c>
      <c r="H17" s="28">
        <v>0</v>
      </c>
      <c r="I17" s="28">
        <v>2714625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</row>
    <row r="18" spans="1:60" s="28" customFormat="1" ht="24" customHeight="1">
      <c r="A18" s="31" t="s">
        <v>35</v>
      </c>
      <c r="C18" s="28">
        <f aca="true" t="shared" si="3" ref="C18:I18">SUM(C19:C24)</f>
        <v>2</v>
      </c>
      <c r="D18" s="28">
        <f t="shared" si="3"/>
        <v>9</v>
      </c>
      <c r="E18" s="28">
        <f t="shared" si="3"/>
        <v>11</v>
      </c>
      <c r="F18" s="29">
        <f t="shared" si="1"/>
        <v>0</v>
      </c>
      <c r="G18" s="28">
        <f t="shared" si="3"/>
        <v>53976.46</v>
      </c>
      <c r="H18" s="28">
        <f t="shared" si="3"/>
        <v>2547.461</v>
      </c>
      <c r="I18" s="28">
        <f t="shared" si="3"/>
        <v>998699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</row>
    <row r="19" spans="1:60" s="28" customFormat="1" ht="24" customHeight="1">
      <c r="A19" s="31"/>
      <c r="B19" s="28" t="s">
        <v>48</v>
      </c>
      <c r="C19" s="28">
        <v>1</v>
      </c>
      <c r="D19" s="28">
        <v>0</v>
      </c>
      <c r="E19" s="28">
        <v>1</v>
      </c>
      <c r="F19" s="29">
        <f t="shared" si="1"/>
        <v>0</v>
      </c>
      <c r="G19" s="28">
        <v>23430</v>
      </c>
      <c r="H19" s="28">
        <v>0</v>
      </c>
      <c r="I19" s="28">
        <v>349724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</row>
    <row r="20" spans="1:60" s="28" customFormat="1" ht="24" customHeight="1">
      <c r="A20" s="31"/>
      <c r="B20" s="28" t="s">
        <v>42</v>
      </c>
      <c r="C20" s="28">
        <v>0</v>
      </c>
      <c r="D20" s="28">
        <v>1</v>
      </c>
      <c r="E20" s="28">
        <v>1</v>
      </c>
      <c r="F20" s="29">
        <f t="shared" si="1"/>
        <v>0</v>
      </c>
      <c r="G20" s="28">
        <v>3156</v>
      </c>
      <c r="H20" s="28">
        <v>0</v>
      </c>
      <c r="I20" s="28">
        <v>15995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s="28" customFormat="1" ht="24" customHeight="1">
      <c r="A21" s="31"/>
      <c r="B21" s="28" t="s">
        <v>49</v>
      </c>
      <c r="C21" s="28">
        <v>0</v>
      </c>
      <c r="D21" s="28">
        <v>6</v>
      </c>
      <c r="E21" s="28">
        <v>6</v>
      </c>
      <c r="F21" s="29">
        <f t="shared" si="1"/>
        <v>0</v>
      </c>
      <c r="G21" s="28">
        <v>17993</v>
      </c>
      <c r="H21" s="28">
        <v>0</v>
      </c>
      <c r="I21" s="28">
        <v>400000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60" s="28" customFormat="1" ht="24" customHeight="1">
      <c r="A22" s="31"/>
      <c r="B22" s="28" t="s">
        <v>60</v>
      </c>
      <c r="C22" s="28">
        <v>1</v>
      </c>
      <c r="D22" s="28">
        <v>0</v>
      </c>
      <c r="E22" s="28">
        <v>1</v>
      </c>
      <c r="F22" s="29">
        <f>C22+D22-E22</f>
        <v>0</v>
      </c>
      <c r="G22" s="28">
        <v>1370</v>
      </c>
      <c r="H22" s="28">
        <v>0</v>
      </c>
      <c r="I22" s="28">
        <v>20000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</row>
    <row r="23" spans="1:60" s="28" customFormat="1" ht="24" customHeight="1">
      <c r="A23" s="31"/>
      <c r="B23" s="28" t="s">
        <v>32</v>
      </c>
      <c r="C23" s="28">
        <v>0</v>
      </c>
      <c r="D23" s="28">
        <v>1</v>
      </c>
      <c r="E23" s="28">
        <v>1</v>
      </c>
      <c r="F23" s="29">
        <f t="shared" si="1"/>
        <v>0</v>
      </c>
      <c r="G23" s="28">
        <v>2547.46</v>
      </c>
      <c r="H23" s="28">
        <v>2547.461</v>
      </c>
      <c r="I23" s="28">
        <v>101902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</row>
    <row r="24" spans="1:60" s="28" customFormat="1" ht="24" customHeight="1">
      <c r="A24" s="31"/>
      <c r="B24" s="28" t="s">
        <v>52</v>
      </c>
      <c r="C24" s="28">
        <v>0</v>
      </c>
      <c r="D24" s="28">
        <v>1</v>
      </c>
      <c r="E24" s="28">
        <v>1</v>
      </c>
      <c r="F24" s="29">
        <f t="shared" si="1"/>
        <v>0</v>
      </c>
      <c r="G24" s="28">
        <v>5480</v>
      </c>
      <c r="H24" s="28">
        <v>0</v>
      </c>
      <c r="I24" s="28">
        <v>111078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</row>
    <row r="25" spans="1:60" s="28" customFormat="1" ht="24" customHeight="1">
      <c r="A25" s="31" t="s">
        <v>44</v>
      </c>
      <c r="B25" s="29"/>
      <c r="C25" s="29">
        <f aca="true" t="shared" si="4" ref="C25:I25">SUM(C26:C29)</f>
        <v>0</v>
      </c>
      <c r="D25" s="29">
        <f t="shared" si="4"/>
        <v>5</v>
      </c>
      <c r="E25" s="29">
        <f t="shared" si="4"/>
        <v>5</v>
      </c>
      <c r="F25" s="29">
        <f t="shared" si="4"/>
        <v>0</v>
      </c>
      <c r="G25" s="29">
        <f t="shared" si="4"/>
        <v>57531</v>
      </c>
      <c r="H25" s="29">
        <f t="shared" si="4"/>
        <v>21122</v>
      </c>
      <c r="I25" s="29">
        <f t="shared" si="4"/>
        <v>269256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</row>
    <row r="26" spans="1:60" s="28" customFormat="1" ht="27" customHeight="1">
      <c r="A26" s="31"/>
      <c r="B26" s="29" t="s">
        <v>55</v>
      </c>
      <c r="C26" s="29">
        <v>0</v>
      </c>
      <c r="D26" s="29">
        <v>1</v>
      </c>
      <c r="E26" s="29">
        <v>1</v>
      </c>
      <c r="F26" s="29">
        <f t="shared" si="1"/>
        <v>0</v>
      </c>
      <c r="G26" s="29">
        <v>10193</v>
      </c>
      <c r="H26" s="29">
        <v>10193</v>
      </c>
      <c r="I26" s="29">
        <v>49500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</row>
    <row r="27" spans="1:60" s="28" customFormat="1" ht="27" customHeight="1">
      <c r="A27" s="31"/>
      <c r="B27" s="29" t="s">
        <v>51</v>
      </c>
      <c r="C27" s="29">
        <v>0</v>
      </c>
      <c r="D27" s="29">
        <v>1</v>
      </c>
      <c r="E27" s="29">
        <v>1</v>
      </c>
      <c r="F27" s="29">
        <f t="shared" si="1"/>
        <v>0</v>
      </c>
      <c r="G27" s="29">
        <v>19911</v>
      </c>
      <c r="H27" s="29">
        <v>0</v>
      </c>
      <c r="I27" s="29">
        <v>119756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</row>
    <row r="28" spans="1:9" s="29" customFormat="1" ht="27" customHeight="1">
      <c r="A28" s="58"/>
      <c r="B28" s="29" t="s">
        <v>43</v>
      </c>
      <c r="C28" s="29">
        <v>0</v>
      </c>
      <c r="D28" s="29">
        <v>2</v>
      </c>
      <c r="E28" s="29">
        <v>2</v>
      </c>
      <c r="F28" s="29">
        <f t="shared" si="1"/>
        <v>0</v>
      </c>
      <c r="G28" s="29">
        <v>10929</v>
      </c>
      <c r="H28" s="29">
        <v>10929</v>
      </c>
      <c r="I28" s="29">
        <v>60000</v>
      </c>
    </row>
    <row r="29" spans="1:9" s="29" customFormat="1" ht="27" customHeight="1">
      <c r="A29" s="38"/>
      <c r="B29" s="30" t="s">
        <v>56</v>
      </c>
      <c r="C29" s="30">
        <v>0</v>
      </c>
      <c r="D29" s="30">
        <v>1</v>
      </c>
      <c r="E29" s="30">
        <v>1</v>
      </c>
      <c r="F29" s="30">
        <f t="shared" si="1"/>
        <v>0</v>
      </c>
      <c r="G29" s="30">
        <v>16498</v>
      </c>
      <c r="H29" s="30">
        <v>0</v>
      </c>
      <c r="I29" s="30">
        <v>40000</v>
      </c>
    </row>
    <row r="30" spans="1:60" s="28" customFormat="1" ht="25.5" customHeight="1">
      <c r="A30" s="31" t="s">
        <v>57</v>
      </c>
      <c r="B30" s="29"/>
      <c r="C30" s="29">
        <f>C31</f>
        <v>0</v>
      </c>
      <c r="D30" s="29">
        <f aca="true" t="shared" si="5" ref="D30:I30">D31</f>
        <v>1</v>
      </c>
      <c r="E30" s="29">
        <f t="shared" si="5"/>
        <v>0</v>
      </c>
      <c r="F30" s="29">
        <f t="shared" si="1"/>
        <v>1</v>
      </c>
      <c r="G30" s="29">
        <f t="shared" si="5"/>
        <v>0</v>
      </c>
      <c r="H30" s="29">
        <f t="shared" si="5"/>
        <v>2445.6</v>
      </c>
      <c r="I30" s="29">
        <f t="shared" si="5"/>
        <v>50070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</row>
    <row r="31" spans="1:60" s="28" customFormat="1" ht="25.5" customHeight="1">
      <c r="A31" s="31"/>
      <c r="B31" s="29" t="s">
        <v>58</v>
      </c>
      <c r="C31" s="29">
        <v>0</v>
      </c>
      <c r="D31" s="29">
        <v>1</v>
      </c>
      <c r="E31" s="29">
        <v>0</v>
      </c>
      <c r="F31" s="29">
        <f t="shared" si="1"/>
        <v>1</v>
      </c>
      <c r="G31" s="29">
        <v>0</v>
      </c>
      <c r="H31" s="29">
        <v>2445.6</v>
      </c>
      <c r="I31" s="29">
        <v>50070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</row>
    <row r="32" spans="1:60" s="28" customFormat="1" ht="25.5" customHeight="1">
      <c r="A32" s="31" t="s">
        <v>38</v>
      </c>
      <c r="C32" s="28">
        <f>SUM(C33:C34)</f>
        <v>0</v>
      </c>
      <c r="D32" s="28">
        <f aca="true" t="shared" si="6" ref="D32:I32">SUM(D33:D34)</f>
        <v>5</v>
      </c>
      <c r="E32" s="28">
        <f t="shared" si="6"/>
        <v>3</v>
      </c>
      <c r="F32" s="29">
        <f t="shared" si="1"/>
        <v>2</v>
      </c>
      <c r="G32" s="28">
        <f t="shared" si="6"/>
        <v>0</v>
      </c>
      <c r="H32" s="28">
        <f t="shared" si="6"/>
        <v>20334.439</v>
      </c>
      <c r="I32" s="28">
        <f t="shared" si="6"/>
        <v>158712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</row>
    <row r="33" spans="1:60" s="28" customFormat="1" ht="25.5" customHeight="1">
      <c r="A33" s="31"/>
      <c r="B33" s="29" t="s">
        <v>59</v>
      </c>
      <c r="C33" s="29">
        <v>0</v>
      </c>
      <c r="D33" s="29">
        <v>1</v>
      </c>
      <c r="E33" s="29">
        <v>1</v>
      </c>
      <c r="F33" s="29">
        <f>C33+D33-E33</f>
        <v>0</v>
      </c>
      <c r="G33" s="29">
        <v>0</v>
      </c>
      <c r="H33" s="29">
        <v>2257.303</v>
      </c>
      <c r="I33" s="29">
        <v>10000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</row>
    <row r="34" spans="1:60" s="28" customFormat="1" ht="25.5" customHeight="1">
      <c r="A34" s="35"/>
      <c r="B34" s="30" t="s">
        <v>31</v>
      </c>
      <c r="C34" s="30">
        <v>0</v>
      </c>
      <c r="D34" s="30">
        <v>4</v>
      </c>
      <c r="E34" s="30">
        <v>2</v>
      </c>
      <c r="F34" s="30">
        <f>C34+D34-E34</f>
        <v>2</v>
      </c>
      <c r="G34" s="30">
        <v>0</v>
      </c>
      <c r="H34" s="30">
        <v>18077.136</v>
      </c>
      <c r="I34" s="30">
        <v>148712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</row>
    <row r="35" spans="1:74" ht="27" customHeight="1">
      <c r="A35" s="11" t="s">
        <v>2</v>
      </c>
      <c r="B35" s="12"/>
      <c r="C35" s="12"/>
      <c r="D35" s="19" t="s">
        <v>4</v>
      </c>
      <c r="E35" s="18"/>
      <c r="F35" s="18"/>
      <c r="G35" s="18"/>
      <c r="H35" s="18"/>
      <c r="I35" s="18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</row>
    <row r="36" spans="1:74" ht="15" customHeight="1">
      <c r="A36" s="13" t="s">
        <v>20</v>
      </c>
      <c r="B36" s="36" t="s">
        <v>39</v>
      </c>
      <c r="D36" s="19"/>
      <c r="E36" s="18"/>
      <c r="F36" s="18"/>
      <c r="G36" s="18"/>
      <c r="H36" s="18" t="s">
        <v>11</v>
      </c>
      <c r="I36" s="1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</row>
    <row r="37" spans="1:74" ht="13.5" customHeight="1">
      <c r="A37" s="25" t="s">
        <v>2</v>
      </c>
      <c r="B37" s="26"/>
      <c r="C37" s="26"/>
      <c r="D37" s="19" t="s">
        <v>3</v>
      </c>
      <c r="E37" s="18"/>
      <c r="F37" s="18"/>
      <c r="G37" s="18"/>
      <c r="H37" s="18"/>
      <c r="I37" s="18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</row>
    <row r="38" spans="1:74" ht="17.25" customHeight="1">
      <c r="A38" s="25"/>
      <c r="B38" s="26"/>
      <c r="C38" s="26"/>
      <c r="D38" s="18"/>
      <c r="E38" s="18"/>
      <c r="F38" s="18"/>
      <c r="G38" s="18"/>
      <c r="H38" s="18"/>
      <c r="I38" s="18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60" s="8" customFormat="1" ht="18" customHeight="1">
      <c r="A39" s="5" t="s">
        <v>46</v>
      </c>
      <c r="B39" s="5"/>
      <c r="C39" s="5"/>
      <c r="D39" s="5"/>
      <c r="E39" s="6"/>
      <c r="F39" s="6"/>
      <c r="G39" s="6"/>
      <c r="H39" s="6"/>
      <c r="I39" s="6"/>
      <c r="J39" s="7"/>
      <c r="K39" s="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s="8" customFormat="1" ht="18" customHeight="1">
      <c r="A40" s="5" t="s">
        <v>47</v>
      </c>
      <c r="B40" s="5"/>
      <c r="C40" s="6"/>
      <c r="D40" s="6"/>
      <c r="E40" s="6"/>
      <c r="F40" s="6"/>
      <c r="G40" s="6"/>
      <c r="H40" s="6"/>
      <c r="I40" s="6"/>
      <c r="J40" s="7"/>
      <c r="K40" s="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s="8" customFormat="1" ht="18" customHeight="1">
      <c r="A41" s="5" t="s">
        <v>21</v>
      </c>
      <c r="B41" s="5"/>
      <c r="C41" s="5"/>
      <c r="D41" s="5"/>
      <c r="E41" s="6"/>
      <c r="F41" s="6"/>
      <c r="G41" s="6"/>
      <c r="H41" s="6"/>
      <c r="I41" s="6"/>
      <c r="J41" s="7"/>
      <c r="K41" s="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s="8" customFormat="1" ht="18" customHeight="1">
      <c r="A42" s="9" t="s">
        <v>12</v>
      </c>
      <c r="B42" s="9"/>
      <c r="C42" s="9"/>
      <c r="D42" s="9"/>
      <c r="E42" s="6"/>
      <c r="F42" s="6"/>
      <c r="G42" s="6"/>
      <c r="H42" s="6"/>
      <c r="I42" s="6"/>
      <c r="J42" s="7"/>
      <c r="K42" s="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s="8" customFormat="1" ht="18" customHeight="1">
      <c r="A43" s="9" t="s">
        <v>22</v>
      </c>
      <c r="B43" s="9"/>
      <c r="C43" s="6"/>
      <c r="D43" s="6"/>
      <c r="E43" s="6"/>
      <c r="F43" s="6"/>
      <c r="G43" s="6"/>
      <c r="H43" s="6"/>
      <c r="I43" s="6"/>
      <c r="J43" s="7"/>
      <c r="K43" s="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s="8" customFormat="1" ht="18" customHeight="1">
      <c r="A44" s="9" t="s">
        <v>62</v>
      </c>
      <c r="B44" s="9"/>
      <c r="C44" s="6"/>
      <c r="D44" s="6"/>
      <c r="E44" s="6"/>
      <c r="F44" s="6"/>
      <c r="G44" s="6"/>
      <c r="H44" s="6"/>
      <c r="I44" s="37" t="s">
        <v>61</v>
      </c>
      <c r="J44" s="7"/>
      <c r="K44" s="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</sheetData>
  <mergeCells count="15">
    <mergeCell ref="C5:F5"/>
    <mergeCell ref="G5:H5"/>
    <mergeCell ref="G6:G8"/>
    <mergeCell ref="H6:H8"/>
    <mergeCell ref="I6:I8"/>
    <mergeCell ref="C6:C7"/>
    <mergeCell ref="D6:D7"/>
    <mergeCell ref="E6:E7"/>
    <mergeCell ref="F6:F7"/>
    <mergeCell ref="A4:I4"/>
    <mergeCell ref="A3:I3"/>
    <mergeCell ref="H1:I1"/>
    <mergeCell ref="H2:I2"/>
    <mergeCell ref="F1:G1"/>
    <mergeCell ref="F2:G2"/>
  </mergeCells>
  <printOptions horizontalCentered="1"/>
  <pageMargins left="0.5905511811023623" right="0.35433070866141736" top="0.9448818897637796" bottom="0.7480314960629921" header="0.5118110236220472" footer="0.5118110236220472"/>
  <pageSetup horizontalDpi="1200" verticalDpi="1200" orientation="landscape" paperSize="8" r:id="rId2"/>
  <headerFooter alignWithMargins="0"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96淤積濬渫第一次修正</dc:title>
  <dc:subject>96淤積濬渫第一次修正</dc:subject>
  <dc:creator>經濟部水利署</dc:creator>
  <cp:keywords>96淤積濬渫第一次修正</cp:keywords>
  <dc:description>96淤積濬渫第一次修正</dc:description>
  <cp:lastModifiedBy>梁碧玲</cp:lastModifiedBy>
  <cp:lastPrinted>2011-03-25T07:41:59Z</cp:lastPrinted>
  <dcterms:created xsi:type="dcterms:W3CDTF">2002-08-07T06:48:21Z</dcterms:created>
  <dcterms:modified xsi:type="dcterms:W3CDTF">2011-03-25T07:48:20Z</dcterms:modified>
  <cp:category>I2Z</cp:category>
  <cp:version/>
  <cp:contentType/>
  <cp:contentStatus/>
</cp:coreProperties>
</file>