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8090" windowHeight="9030" tabRatio="610" activeTab="0"/>
  </bookViews>
  <sheets>
    <sheet name="A3" sheetId="1" r:id="rId1"/>
  </sheets>
  <definedNames>
    <definedName name="_xlnm.Print_Area" localSheetId="0">'A3'!$A$1:$I$50</definedName>
    <definedName name="_xlnm.Print_Titles" localSheetId="0">'A3'!$1:$8</definedName>
  </definedNames>
  <calcPr fullCalcOnLoad="1"/>
</workbook>
</file>

<file path=xl/sharedStrings.xml><?xml version="1.0" encoding="utf-8"?>
<sst xmlns="http://schemas.openxmlformats.org/spreadsheetml/2006/main" count="71" uniqueCount="70">
  <si>
    <t>自籌</t>
  </si>
  <si>
    <t xml:space="preserve"> </t>
  </si>
  <si>
    <t xml:space="preserve">   主辦業務人員</t>
  </si>
  <si>
    <t xml:space="preserve">   主辦統計人員</t>
  </si>
  <si>
    <t>水庫別</t>
  </si>
  <si>
    <t>數量</t>
  </si>
  <si>
    <t>執行機關別</t>
  </si>
  <si>
    <t>編製機關</t>
  </si>
  <si>
    <t>經濟部水利署</t>
  </si>
  <si>
    <t>年報</t>
  </si>
  <si>
    <t>機關長官</t>
  </si>
  <si>
    <t xml:space="preserve">         2.各填報單位於次年2月底前將資料報送本署，由本署於次年3月底前完成彙編。</t>
  </si>
  <si>
    <t>以前年度開工</t>
  </si>
  <si>
    <t>本年度未完工</t>
  </si>
  <si>
    <t>本年度完工</t>
  </si>
  <si>
    <t>次年3月底前編報</t>
  </si>
  <si>
    <t>表       號</t>
  </si>
  <si>
    <t>本年度開工</t>
  </si>
  <si>
    <t>補(捐)助</t>
  </si>
  <si>
    <t>填  表</t>
  </si>
  <si>
    <t>填表說明：1.本表由本署會計室編製1式2份，1份送本署水源經營組，1份自存，並公布於本署網站。</t>
  </si>
  <si>
    <t>執行件數（件）</t>
  </si>
  <si>
    <t>(立方公尺)</t>
  </si>
  <si>
    <t>(1)</t>
  </si>
  <si>
    <t>(2)</t>
  </si>
  <si>
    <t>(3)</t>
  </si>
  <si>
    <t>(4)</t>
  </si>
  <si>
    <t>1152-02-04</t>
  </si>
  <si>
    <t xml:space="preserve">          臺北翡翠水庫管理局、高雄市政府、苗栗、南投、嘉南、高雄、屏東及臺東農田水利會。</t>
  </si>
  <si>
    <t>石門水庫</t>
  </si>
  <si>
    <t>集集攔河堰</t>
  </si>
  <si>
    <t>曾文水庫</t>
  </si>
  <si>
    <t>士林攔河堰</t>
  </si>
  <si>
    <t>馬鞍壩</t>
  </si>
  <si>
    <t>霧社水庫</t>
  </si>
  <si>
    <t>南化水庫</t>
  </si>
  <si>
    <t>台灣自來水公司合計</t>
  </si>
  <si>
    <t>審  核</t>
  </si>
  <si>
    <t>甲仙攔河堰</t>
  </si>
  <si>
    <t>阿公店水庫</t>
  </si>
  <si>
    <t>高屏溪攔河堰</t>
  </si>
  <si>
    <t>北區水資源局合計</t>
  </si>
  <si>
    <t>中區水資源局合計</t>
  </si>
  <si>
    <t>南區水資源局合計</t>
  </si>
  <si>
    <t>臺灣電力公司合計</t>
  </si>
  <si>
    <t>澄清湖水庫</t>
  </si>
  <si>
    <t>鳳山水庫</t>
  </si>
  <si>
    <t>烏山頭水庫</t>
  </si>
  <si>
    <t>白河水庫</t>
  </si>
  <si>
    <t>資料來源：本署所屬北、中、南區水資源局、台灣電力股份有限公司、台灣糖業股份有限公司、台灣自來水股份有限公司、臺北自來水事業處、金門縣自來水廠、連江縣自來水廠、</t>
  </si>
  <si>
    <t xml:space="preserve">         3.本年度未完工件數(4)=(1)+(2)-(3)。</t>
  </si>
  <si>
    <t xml:space="preserve">                                          </t>
  </si>
  <si>
    <t xml:space="preserve">         4.本表總計與細項和或有不符，係小數點以下採四捨五入所致。</t>
  </si>
  <si>
    <t>苗栗農田水利會合計</t>
  </si>
  <si>
    <t>嘉南農田水利會合計</t>
  </si>
  <si>
    <t>總  計</t>
  </si>
  <si>
    <t>中華民國 103年</t>
  </si>
  <si>
    <t>酬勤水庫</t>
  </si>
  <si>
    <t>金門自來水廠合計</t>
  </si>
  <si>
    <t>山西水庫</t>
  </si>
  <si>
    <t>明德水庫</t>
  </si>
  <si>
    <t>德基</t>
  </si>
  <si>
    <t>明湖下池</t>
  </si>
  <si>
    <t>青山(註)</t>
  </si>
  <si>
    <t>公開類</t>
  </si>
  <si>
    <t>附    註：臺灣電力公司青山水庫係辦理淤積土石整置。</t>
  </si>
  <si>
    <t>石岡壩</t>
  </si>
  <si>
    <t>民國 105年3月25日編製</t>
  </si>
  <si>
    <r>
      <t>經費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(新臺幣千元)</t>
    </r>
  </si>
  <si>
    <t>水庫或壩堰淤積濬渫執行成果(修正表)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</si>
</sst>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3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 horizontal="distributed"/>
    </xf>
    <xf numFmtId="41" fontId="2" fillId="0" borderId="11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/>
      <protection hidden="1" locked="0"/>
    </xf>
    <xf numFmtId="4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distributed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1" fontId="2" fillId="0" borderId="0" xfId="0" applyNumberFormat="1" applyFont="1" applyFill="1" applyAlignment="1">
      <alignment horizontal="left"/>
    </xf>
    <xf numFmtId="43" fontId="2" fillId="0" borderId="0" xfId="0" applyNumberFormat="1" applyFont="1" applyFill="1" applyBorder="1" applyAlignment="1">
      <alignment/>
    </xf>
    <xf numFmtId="0" fontId="2" fillId="0" borderId="0" xfId="0" applyFont="1" applyFill="1" applyAlignment="1" applyProtection="1">
      <alignment horizontal="left"/>
      <protection hidden="1" locked="0"/>
    </xf>
    <xf numFmtId="4" fontId="2" fillId="0" borderId="0" xfId="0" applyNumberFormat="1" applyFont="1" applyFill="1" applyAlignment="1" applyProtection="1">
      <alignment/>
      <protection hidden="1" locked="0"/>
    </xf>
    <xf numFmtId="11" fontId="6" fillId="0" borderId="0" xfId="0" applyNumberFormat="1" applyFont="1" applyFill="1" applyBorder="1" applyAlignment="1">
      <alignment horizontal="left" vertical="center"/>
    </xf>
    <xf numFmtId="41" fontId="6" fillId="0" borderId="0" xfId="34" applyFont="1" applyFill="1" applyBorder="1" applyAlignment="1">
      <alignment/>
    </xf>
    <xf numFmtId="41" fontId="6" fillId="0" borderId="0" xfId="0" applyNumberFormat="1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41" fontId="8" fillId="0" borderId="0" xfId="0" applyNumberFormat="1" applyFont="1" applyFill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41" fontId="9" fillId="0" borderId="0" xfId="0" applyNumberFormat="1" applyFont="1" applyFill="1" applyAlignment="1">
      <alignment/>
    </xf>
    <xf numFmtId="41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1" fontId="8" fillId="0" borderId="0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1" fontId="8" fillId="0" borderId="19" xfId="0" applyNumberFormat="1" applyFont="1" applyFill="1" applyBorder="1" applyAlignment="1">
      <alignment/>
    </xf>
    <xf numFmtId="0" fontId="7" fillId="0" borderId="20" xfId="0" applyFont="1" applyFill="1" applyBorder="1" applyAlignment="1" applyProtection="1">
      <alignment horizontal="center" vertical="center"/>
      <protection hidden="1" locked="0"/>
    </xf>
    <xf numFmtId="0" fontId="2" fillId="0" borderId="21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Alignment="1">
      <alignment horizontal="right"/>
    </xf>
    <xf numFmtId="2" fontId="6" fillId="0" borderId="0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top" textRotation="255"/>
    </xf>
    <xf numFmtId="0" fontId="0" fillId="0" borderId="14" xfId="0" applyFont="1" applyFill="1" applyBorder="1" applyAlignment="1">
      <alignment horizontal="center" vertical="top" textRotation="255"/>
    </xf>
    <xf numFmtId="0" fontId="2" fillId="0" borderId="1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19325" y="31432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304800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19325" y="31432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304800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2219325" y="31432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304800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219325" y="31432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304800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219325" y="31432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304800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219325" y="31432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304800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2219325" y="31432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219325" y="429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</xdr:col>
      <xdr:colOff>0</xdr:colOff>
      <xdr:row>7</xdr:row>
      <xdr:rowOff>304800</xdr:rowOff>
    </xdr:from>
    <xdr:to>
      <xdr:col>1</xdr:col>
      <xdr:colOff>0</xdr:colOff>
      <xdr:row>12</xdr:row>
      <xdr:rowOff>0</xdr:rowOff>
    </xdr:to>
    <xdr:sp fLocksText="0">
      <xdr:nvSpPr>
        <xdr:cNvPr id="9" name="Text Box 9"/>
        <xdr:cNvSpPr txBox="1">
          <a:spLocks noChangeArrowheads="1"/>
        </xdr:cNvSpPr>
      </xdr:nvSpPr>
      <xdr:spPr>
        <a:xfrm flipV="1">
          <a:off x="2219325" y="3162300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304800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219325" y="31432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7</xdr:row>
      <xdr:rowOff>266700</xdr:rowOff>
    </xdr:from>
    <xdr:to>
      <xdr:col>1</xdr:col>
      <xdr:colOff>0</xdr:colOff>
      <xdr:row>7</xdr:row>
      <xdr:rowOff>304800</xdr:rowOff>
    </xdr:to>
    <xdr:sp>
      <xdr:nvSpPr>
        <xdr:cNvPr id="11" name="Text Box 16"/>
        <xdr:cNvSpPr txBox="1">
          <a:spLocks noChangeArrowheads="1"/>
        </xdr:cNvSpPr>
      </xdr:nvSpPr>
      <xdr:spPr>
        <a:xfrm flipV="1">
          <a:off x="2219325" y="31242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7</xdr:row>
      <xdr:rowOff>295275</xdr:rowOff>
    </xdr:from>
    <xdr:to>
      <xdr:col>1</xdr:col>
      <xdr:colOff>0</xdr:colOff>
      <xdr:row>7</xdr:row>
      <xdr:rowOff>304800</xdr:rowOff>
    </xdr:to>
    <xdr:sp>
      <xdr:nvSpPr>
        <xdr:cNvPr id="12" name="Text Box 17"/>
        <xdr:cNvSpPr txBox="1">
          <a:spLocks noChangeArrowheads="1"/>
        </xdr:cNvSpPr>
      </xdr:nvSpPr>
      <xdr:spPr>
        <a:xfrm flipV="1">
          <a:off x="2219325" y="31527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3" name="Text Box 29"/>
        <xdr:cNvSpPr txBox="1">
          <a:spLocks noChangeArrowheads="1"/>
        </xdr:cNvSpPr>
      </xdr:nvSpPr>
      <xdr:spPr>
        <a:xfrm>
          <a:off x="2219325" y="429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4" name="Text Box 30"/>
        <xdr:cNvSpPr txBox="1">
          <a:spLocks noChangeArrowheads="1"/>
        </xdr:cNvSpPr>
      </xdr:nvSpPr>
      <xdr:spPr>
        <a:xfrm>
          <a:off x="22193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" name="Text Box 31"/>
        <xdr:cNvSpPr txBox="1">
          <a:spLocks noChangeArrowheads="1"/>
        </xdr:cNvSpPr>
      </xdr:nvSpPr>
      <xdr:spPr>
        <a:xfrm>
          <a:off x="22193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fLocksText="0">
      <xdr:nvSpPr>
        <xdr:cNvPr id="16" name="Text Box 32"/>
        <xdr:cNvSpPr txBox="1">
          <a:spLocks noChangeArrowheads="1"/>
        </xdr:cNvSpPr>
      </xdr:nvSpPr>
      <xdr:spPr>
        <a:xfrm>
          <a:off x="22193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7" name="Text Box 33"/>
        <xdr:cNvSpPr txBox="1">
          <a:spLocks noChangeArrowheads="1"/>
        </xdr:cNvSpPr>
      </xdr:nvSpPr>
      <xdr:spPr>
        <a:xfrm>
          <a:off x="22193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8" name="Text Box 34"/>
        <xdr:cNvSpPr txBox="1">
          <a:spLocks noChangeArrowheads="1"/>
        </xdr:cNvSpPr>
      </xdr:nvSpPr>
      <xdr:spPr>
        <a:xfrm>
          <a:off x="22193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9" name="Text Box 35"/>
        <xdr:cNvSpPr txBox="1">
          <a:spLocks noChangeArrowheads="1"/>
        </xdr:cNvSpPr>
      </xdr:nvSpPr>
      <xdr:spPr>
        <a:xfrm>
          <a:off x="22193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fLocksText="0">
      <xdr:nvSpPr>
        <xdr:cNvPr id="20" name="Text Box 36"/>
        <xdr:cNvSpPr txBox="1">
          <a:spLocks noChangeArrowheads="1"/>
        </xdr:cNvSpPr>
      </xdr:nvSpPr>
      <xdr:spPr>
        <a:xfrm>
          <a:off x="22193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22193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" name="Text Box 38"/>
        <xdr:cNvSpPr txBox="1">
          <a:spLocks noChangeArrowheads="1"/>
        </xdr:cNvSpPr>
      </xdr:nvSpPr>
      <xdr:spPr>
        <a:xfrm flipV="1">
          <a:off x="22193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" name="Text Box 39"/>
        <xdr:cNvSpPr txBox="1">
          <a:spLocks noChangeArrowheads="1"/>
        </xdr:cNvSpPr>
      </xdr:nvSpPr>
      <xdr:spPr>
        <a:xfrm flipV="1">
          <a:off x="22193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2</xdr:col>
      <xdr:colOff>866775</xdr:colOff>
      <xdr:row>12</xdr:row>
      <xdr:rowOff>76200</xdr:rowOff>
    </xdr:from>
    <xdr:to>
      <xdr:col>2</xdr:col>
      <xdr:colOff>1057275</xdr:colOff>
      <xdr:row>13</xdr:row>
      <xdr:rowOff>9525</xdr:rowOff>
    </xdr:to>
    <xdr:sp>
      <xdr:nvSpPr>
        <xdr:cNvPr id="24" name="Text Box 30"/>
        <xdr:cNvSpPr txBox="1">
          <a:spLocks noChangeArrowheads="1"/>
        </xdr:cNvSpPr>
      </xdr:nvSpPr>
      <xdr:spPr>
        <a:xfrm flipV="1">
          <a:off x="4876800" y="4371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1</xdr:col>
      <xdr:colOff>1600200</xdr:colOff>
      <xdr:row>8</xdr:row>
      <xdr:rowOff>209550</xdr:rowOff>
    </xdr:from>
    <xdr:to>
      <xdr:col>2</xdr:col>
      <xdr:colOff>0</xdr:colOff>
      <xdr:row>8</xdr:row>
      <xdr:rowOff>390525</xdr:rowOff>
    </xdr:to>
    <xdr:sp>
      <xdr:nvSpPr>
        <xdr:cNvPr id="25" name="Text Box 30"/>
        <xdr:cNvSpPr txBox="1">
          <a:spLocks noChangeArrowheads="1"/>
        </xdr:cNvSpPr>
      </xdr:nvSpPr>
      <xdr:spPr>
        <a:xfrm flipV="1">
          <a:off x="3819525" y="33718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4</xdr:col>
      <xdr:colOff>828675</xdr:colOff>
      <xdr:row>15</xdr:row>
      <xdr:rowOff>66675</xdr:rowOff>
    </xdr:from>
    <xdr:to>
      <xdr:col>4</xdr:col>
      <xdr:colOff>1019175</xdr:colOff>
      <xdr:row>15</xdr:row>
      <xdr:rowOff>228600</xdr:rowOff>
    </xdr:to>
    <xdr:sp>
      <xdr:nvSpPr>
        <xdr:cNvPr id="26" name="Text Box 30"/>
        <xdr:cNvSpPr txBox="1">
          <a:spLocks noChangeArrowheads="1"/>
        </xdr:cNvSpPr>
      </xdr:nvSpPr>
      <xdr:spPr>
        <a:xfrm flipV="1">
          <a:off x="7677150" y="5105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5</xdr:col>
      <xdr:colOff>857250</xdr:colOff>
      <xdr:row>15</xdr:row>
      <xdr:rowOff>57150</xdr:rowOff>
    </xdr:from>
    <xdr:to>
      <xdr:col>5</xdr:col>
      <xdr:colOff>1047750</xdr:colOff>
      <xdr:row>15</xdr:row>
      <xdr:rowOff>219075</xdr:rowOff>
    </xdr:to>
    <xdr:sp>
      <xdr:nvSpPr>
        <xdr:cNvPr id="27" name="Text Box 30"/>
        <xdr:cNvSpPr txBox="1">
          <a:spLocks noChangeArrowheads="1"/>
        </xdr:cNvSpPr>
      </xdr:nvSpPr>
      <xdr:spPr>
        <a:xfrm flipV="1">
          <a:off x="9124950" y="5095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5</xdr:col>
      <xdr:colOff>781050</xdr:colOff>
      <xdr:row>28</xdr:row>
      <xdr:rowOff>66675</xdr:rowOff>
    </xdr:from>
    <xdr:to>
      <xdr:col>5</xdr:col>
      <xdr:colOff>971550</xdr:colOff>
      <xdr:row>28</xdr:row>
      <xdr:rowOff>228600</xdr:rowOff>
    </xdr:to>
    <xdr:sp>
      <xdr:nvSpPr>
        <xdr:cNvPr id="28" name="Text Box 30"/>
        <xdr:cNvSpPr txBox="1">
          <a:spLocks noChangeArrowheads="1"/>
        </xdr:cNvSpPr>
      </xdr:nvSpPr>
      <xdr:spPr>
        <a:xfrm flipV="1">
          <a:off x="9048750" y="83248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4</xdr:col>
      <xdr:colOff>742950</xdr:colOff>
      <xdr:row>28</xdr:row>
      <xdr:rowOff>57150</xdr:rowOff>
    </xdr:from>
    <xdr:to>
      <xdr:col>4</xdr:col>
      <xdr:colOff>933450</xdr:colOff>
      <xdr:row>28</xdr:row>
      <xdr:rowOff>219075</xdr:rowOff>
    </xdr:to>
    <xdr:sp>
      <xdr:nvSpPr>
        <xdr:cNvPr id="29" name="Text Box 30"/>
        <xdr:cNvSpPr txBox="1">
          <a:spLocks noChangeArrowheads="1"/>
        </xdr:cNvSpPr>
      </xdr:nvSpPr>
      <xdr:spPr>
        <a:xfrm flipV="1">
          <a:off x="7591425" y="83153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4</xdr:col>
      <xdr:colOff>828675</xdr:colOff>
      <xdr:row>12</xdr:row>
      <xdr:rowOff>66675</xdr:rowOff>
    </xdr:from>
    <xdr:to>
      <xdr:col>4</xdr:col>
      <xdr:colOff>1019175</xdr:colOff>
      <xdr:row>12</xdr:row>
      <xdr:rowOff>228600</xdr:rowOff>
    </xdr:to>
    <xdr:sp>
      <xdr:nvSpPr>
        <xdr:cNvPr id="30" name="Text Box 30"/>
        <xdr:cNvSpPr txBox="1">
          <a:spLocks noChangeArrowheads="1"/>
        </xdr:cNvSpPr>
      </xdr:nvSpPr>
      <xdr:spPr>
        <a:xfrm flipV="1">
          <a:off x="7677150" y="43624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5</xdr:col>
      <xdr:colOff>847725</xdr:colOff>
      <xdr:row>12</xdr:row>
      <xdr:rowOff>76200</xdr:rowOff>
    </xdr:from>
    <xdr:to>
      <xdr:col>5</xdr:col>
      <xdr:colOff>1038225</xdr:colOff>
      <xdr:row>13</xdr:row>
      <xdr:rowOff>9525</xdr:rowOff>
    </xdr:to>
    <xdr:sp>
      <xdr:nvSpPr>
        <xdr:cNvPr id="31" name="Text Box 30"/>
        <xdr:cNvSpPr txBox="1">
          <a:spLocks noChangeArrowheads="1"/>
        </xdr:cNvSpPr>
      </xdr:nvSpPr>
      <xdr:spPr>
        <a:xfrm flipV="1">
          <a:off x="9115425" y="4371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2</xdr:col>
      <xdr:colOff>866775</xdr:colOff>
      <xdr:row>11</xdr:row>
      <xdr:rowOff>57150</xdr:rowOff>
    </xdr:from>
    <xdr:to>
      <xdr:col>2</xdr:col>
      <xdr:colOff>1057275</xdr:colOff>
      <xdr:row>11</xdr:row>
      <xdr:rowOff>219075</xdr:rowOff>
    </xdr:to>
    <xdr:sp>
      <xdr:nvSpPr>
        <xdr:cNvPr id="32" name="Text Box 30"/>
        <xdr:cNvSpPr txBox="1">
          <a:spLocks noChangeArrowheads="1"/>
        </xdr:cNvSpPr>
      </xdr:nvSpPr>
      <xdr:spPr>
        <a:xfrm flipV="1">
          <a:off x="4876800" y="4105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4</xdr:col>
      <xdr:colOff>819150</xdr:colOff>
      <xdr:row>11</xdr:row>
      <xdr:rowOff>66675</xdr:rowOff>
    </xdr:from>
    <xdr:to>
      <xdr:col>4</xdr:col>
      <xdr:colOff>1009650</xdr:colOff>
      <xdr:row>11</xdr:row>
      <xdr:rowOff>228600</xdr:rowOff>
    </xdr:to>
    <xdr:sp>
      <xdr:nvSpPr>
        <xdr:cNvPr id="33" name="Text Box 30"/>
        <xdr:cNvSpPr txBox="1">
          <a:spLocks noChangeArrowheads="1"/>
        </xdr:cNvSpPr>
      </xdr:nvSpPr>
      <xdr:spPr>
        <a:xfrm flipV="1">
          <a:off x="7667625" y="4114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5</xdr:col>
      <xdr:colOff>847725</xdr:colOff>
      <xdr:row>11</xdr:row>
      <xdr:rowOff>57150</xdr:rowOff>
    </xdr:from>
    <xdr:to>
      <xdr:col>5</xdr:col>
      <xdr:colOff>1038225</xdr:colOff>
      <xdr:row>11</xdr:row>
      <xdr:rowOff>219075</xdr:rowOff>
    </xdr:to>
    <xdr:sp>
      <xdr:nvSpPr>
        <xdr:cNvPr id="34" name="Text Box 30"/>
        <xdr:cNvSpPr txBox="1">
          <a:spLocks noChangeArrowheads="1"/>
        </xdr:cNvSpPr>
      </xdr:nvSpPr>
      <xdr:spPr>
        <a:xfrm flipV="1">
          <a:off x="9115425" y="4105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4</xdr:col>
      <xdr:colOff>800100</xdr:colOff>
      <xdr:row>14</xdr:row>
      <xdr:rowOff>28575</xdr:rowOff>
    </xdr:from>
    <xdr:to>
      <xdr:col>4</xdr:col>
      <xdr:colOff>990600</xdr:colOff>
      <xdr:row>14</xdr:row>
      <xdr:rowOff>200025</xdr:rowOff>
    </xdr:to>
    <xdr:sp>
      <xdr:nvSpPr>
        <xdr:cNvPr id="35" name="Text Box 30"/>
        <xdr:cNvSpPr txBox="1">
          <a:spLocks noChangeArrowheads="1"/>
        </xdr:cNvSpPr>
      </xdr:nvSpPr>
      <xdr:spPr>
        <a:xfrm flipV="1">
          <a:off x="7648575" y="48196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5</xdr:col>
      <xdr:colOff>857250</xdr:colOff>
      <xdr:row>14</xdr:row>
      <xdr:rowOff>66675</xdr:rowOff>
    </xdr:from>
    <xdr:to>
      <xdr:col>5</xdr:col>
      <xdr:colOff>1047750</xdr:colOff>
      <xdr:row>14</xdr:row>
      <xdr:rowOff>228600</xdr:rowOff>
    </xdr:to>
    <xdr:sp>
      <xdr:nvSpPr>
        <xdr:cNvPr id="36" name="Text Box 30"/>
        <xdr:cNvSpPr txBox="1">
          <a:spLocks noChangeArrowheads="1"/>
        </xdr:cNvSpPr>
      </xdr:nvSpPr>
      <xdr:spPr>
        <a:xfrm flipV="1">
          <a:off x="9124950" y="48577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4</xdr:col>
      <xdr:colOff>742950</xdr:colOff>
      <xdr:row>26</xdr:row>
      <xdr:rowOff>76200</xdr:rowOff>
    </xdr:from>
    <xdr:to>
      <xdr:col>4</xdr:col>
      <xdr:colOff>933450</xdr:colOff>
      <xdr:row>27</xdr:row>
      <xdr:rowOff>9525</xdr:rowOff>
    </xdr:to>
    <xdr:sp>
      <xdr:nvSpPr>
        <xdr:cNvPr id="37" name="Text Box 30"/>
        <xdr:cNvSpPr txBox="1">
          <a:spLocks noChangeArrowheads="1"/>
        </xdr:cNvSpPr>
      </xdr:nvSpPr>
      <xdr:spPr>
        <a:xfrm flipV="1">
          <a:off x="7591425" y="78390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5</xdr:col>
      <xdr:colOff>762000</xdr:colOff>
      <xdr:row>26</xdr:row>
      <xdr:rowOff>66675</xdr:rowOff>
    </xdr:from>
    <xdr:to>
      <xdr:col>5</xdr:col>
      <xdr:colOff>952500</xdr:colOff>
      <xdr:row>26</xdr:row>
      <xdr:rowOff>228600</xdr:rowOff>
    </xdr:to>
    <xdr:sp>
      <xdr:nvSpPr>
        <xdr:cNvPr id="38" name="Text Box 30"/>
        <xdr:cNvSpPr txBox="1">
          <a:spLocks noChangeArrowheads="1"/>
        </xdr:cNvSpPr>
      </xdr:nvSpPr>
      <xdr:spPr>
        <a:xfrm flipV="1">
          <a:off x="9029700" y="7829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6.5"/>
  <cols>
    <col min="1" max="1" width="29.125" style="12" customWidth="1"/>
    <col min="2" max="2" width="23.50390625" style="12" customWidth="1"/>
    <col min="3" max="9" width="18.625" style="12" customWidth="1"/>
    <col min="10" max="11" width="4.25390625" style="14" customWidth="1"/>
    <col min="12" max="12" width="3.75390625" style="14" hidden="1" customWidth="1"/>
    <col min="13" max="13" width="4.25390625" style="14" customWidth="1"/>
    <col min="14" max="14" width="3.75390625" style="14" customWidth="1"/>
    <col min="15" max="16" width="4.25390625" style="14" customWidth="1"/>
    <col min="17" max="17" width="4.00390625" style="14" customWidth="1"/>
    <col min="18" max="18" width="3.75390625" style="14" customWidth="1"/>
    <col min="19" max="20" width="4.625" style="14" customWidth="1"/>
    <col min="21" max="21" width="8.375" style="14" customWidth="1"/>
    <col min="22" max="22" width="4.875" style="14" customWidth="1"/>
    <col min="23" max="23" width="5.875" style="14" customWidth="1"/>
    <col min="24" max="24" width="6.75390625" style="14" customWidth="1"/>
    <col min="25" max="74" width="9.00390625" style="14" customWidth="1"/>
    <col min="75" max="16384" width="9.00390625" style="12" customWidth="1"/>
  </cols>
  <sheetData>
    <row r="1" spans="1:74" ht="20.25" customHeight="1">
      <c r="A1" s="1" t="s">
        <v>64</v>
      </c>
      <c r="B1" s="11"/>
      <c r="C1" s="11"/>
      <c r="E1" s="13"/>
      <c r="F1" s="68" t="s">
        <v>7</v>
      </c>
      <c r="G1" s="69"/>
      <c r="H1" s="68" t="s">
        <v>8</v>
      </c>
      <c r="I1" s="69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</row>
    <row r="2" spans="1:74" ht="20.25" customHeight="1">
      <c r="A2" s="10" t="s">
        <v>9</v>
      </c>
      <c r="B2" s="2" t="s">
        <v>15</v>
      </c>
      <c r="C2" s="15"/>
      <c r="D2" s="16"/>
      <c r="E2" s="6"/>
      <c r="F2" s="68" t="s">
        <v>16</v>
      </c>
      <c r="G2" s="69"/>
      <c r="H2" s="49" t="s">
        <v>27</v>
      </c>
      <c r="I2" s="50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</row>
    <row r="3" spans="1:74" ht="27.75" customHeight="1">
      <c r="A3" s="67" t="s">
        <v>69</v>
      </c>
      <c r="B3" s="67"/>
      <c r="C3" s="67"/>
      <c r="D3" s="67"/>
      <c r="E3" s="67"/>
      <c r="F3" s="67"/>
      <c r="G3" s="67"/>
      <c r="H3" s="67"/>
      <c r="I3" s="67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</row>
    <row r="4" spans="1:74" ht="22.5" customHeight="1">
      <c r="A4" s="66" t="s">
        <v>56</v>
      </c>
      <c r="B4" s="66"/>
      <c r="C4" s="66"/>
      <c r="D4" s="66"/>
      <c r="E4" s="66"/>
      <c r="F4" s="66"/>
      <c r="G4" s="66"/>
      <c r="H4" s="66"/>
      <c r="I4" s="66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</row>
    <row r="5" spans="1:74" ht="33.75" customHeight="1">
      <c r="A5" s="14"/>
      <c r="B5" s="17"/>
      <c r="C5" s="53" t="s">
        <v>21</v>
      </c>
      <c r="D5" s="54"/>
      <c r="E5" s="54"/>
      <c r="F5" s="55"/>
      <c r="G5" s="56" t="s">
        <v>68</v>
      </c>
      <c r="H5" s="57"/>
      <c r="I5" s="18" t="s">
        <v>5</v>
      </c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</row>
    <row r="6" spans="1:74" ht="44.25" customHeight="1">
      <c r="A6" s="13" t="s">
        <v>6</v>
      </c>
      <c r="B6" s="19" t="s">
        <v>4</v>
      </c>
      <c r="C6" s="64" t="s">
        <v>12</v>
      </c>
      <c r="D6" s="64" t="s">
        <v>17</v>
      </c>
      <c r="E6" s="64" t="s">
        <v>14</v>
      </c>
      <c r="F6" s="64" t="s">
        <v>13</v>
      </c>
      <c r="G6" s="58" t="s">
        <v>0</v>
      </c>
      <c r="H6" s="58" t="s">
        <v>18</v>
      </c>
      <c r="I6" s="61" t="s">
        <v>22</v>
      </c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</row>
    <row r="7" spans="1:74" ht="56.25" customHeight="1">
      <c r="A7" s="13"/>
      <c r="B7" s="19"/>
      <c r="C7" s="65"/>
      <c r="D7" s="65"/>
      <c r="E7" s="65"/>
      <c r="F7" s="65"/>
      <c r="G7" s="59"/>
      <c r="H7" s="59"/>
      <c r="I7" s="6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</row>
    <row r="8" spans="1:74" ht="24" customHeight="1">
      <c r="A8" s="20"/>
      <c r="B8" s="21"/>
      <c r="C8" s="22" t="s">
        <v>23</v>
      </c>
      <c r="D8" s="22" t="s">
        <v>24</v>
      </c>
      <c r="E8" s="22" t="s">
        <v>25</v>
      </c>
      <c r="F8" s="22" t="s">
        <v>26</v>
      </c>
      <c r="G8" s="60"/>
      <c r="H8" s="60"/>
      <c r="I8" s="63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</row>
    <row r="9" spans="1:60" s="45" customFormat="1" ht="30.75" customHeight="1">
      <c r="A9" s="40" t="s">
        <v>55</v>
      </c>
      <c r="B9" s="41"/>
      <c r="C9" s="42">
        <f aca="true" t="shared" si="0" ref="C9:I9">C10+C12+C15+C20+C27+C32+C34+C36</f>
        <v>17</v>
      </c>
      <c r="D9" s="42">
        <f t="shared" si="0"/>
        <v>39</v>
      </c>
      <c r="E9" s="42">
        <f t="shared" si="0"/>
        <v>42</v>
      </c>
      <c r="F9" s="42">
        <f t="shared" si="0"/>
        <v>14</v>
      </c>
      <c r="G9" s="42">
        <f t="shared" si="0"/>
        <v>612713</v>
      </c>
      <c r="H9" s="42">
        <f t="shared" si="0"/>
        <v>35254</v>
      </c>
      <c r="I9" s="42">
        <f t="shared" si="0"/>
        <v>6688429</v>
      </c>
      <c r="J9" s="43"/>
      <c r="K9" s="43"/>
      <c r="L9" s="43">
        <f>C9+D9-E9-F9</f>
        <v>0</v>
      </c>
      <c r="M9" s="43"/>
      <c r="N9" s="43"/>
      <c r="O9" s="43"/>
      <c r="P9" s="43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</row>
    <row r="10" spans="1:60" s="35" customFormat="1" ht="19.5" customHeight="1">
      <c r="A10" s="34" t="s">
        <v>41</v>
      </c>
      <c r="C10" s="36">
        <f>C11</f>
        <v>2</v>
      </c>
      <c r="D10" s="36">
        <f aca="true" t="shared" si="1" ref="D10:I10">D11</f>
        <v>4</v>
      </c>
      <c r="E10" s="36">
        <f t="shared" si="1"/>
        <v>4</v>
      </c>
      <c r="F10" s="36">
        <f t="shared" si="1"/>
        <v>2</v>
      </c>
      <c r="G10" s="36">
        <f t="shared" si="1"/>
        <v>212755</v>
      </c>
      <c r="H10" s="36">
        <f t="shared" si="1"/>
        <v>0</v>
      </c>
      <c r="I10" s="36">
        <f t="shared" si="1"/>
        <v>1290506</v>
      </c>
      <c r="J10" s="36"/>
      <c r="K10" s="36"/>
      <c r="L10" s="36">
        <f aca="true" t="shared" si="2" ref="L10:L38">C10+D10-E10-F10</f>
        <v>0</v>
      </c>
      <c r="M10" s="36"/>
      <c r="N10" s="36"/>
      <c r="O10" s="36"/>
      <c r="P10" s="36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</row>
    <row r="11" spans="1:74" ht="19.5" customHeight="1">
      <c r="A11" s="37"/>
      <c r="B11" s="12" t="s">
        <v>29</v>
      </c>
      <c r="C11" s="23">
        <v>2</v>
      </c>
      <c r="D11" s="23">
        <v>4</v>
      </c>
      <c r="E11" s="23">
        <v>4</v>
      </c>
      <c r="F11" s="23">
        <f aca="true" t="shared" si="3" ref="F11:F19">C11+D11-E11</f>
        <v>2</v>
      </c>
      <c r="G11" s="23">
        <v>212755</v>
      </c>
      <c r="H11" s="23">
        <v>0</v>
      </c>
      <c r="I11" s="23">
        <v>1290506</v>
      </c>
      <c r="J11" s="23"/>
      <c r="K11" s="23"/>
      <c r="L11" s="23">
        <f t="shared" si="2"/>
        <v>0</v>
      </c>
      <c r="M11" s="23"/>
      <c r="N11" s="23"/>
      <c r="O11" s="23"/>
      <c r="P11" s="23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</row>
    <row r="12" spans="1:60" s="35" customFormat="1" ht="19.5" customHeight="1">
      <c r="A12" s="34" t="s">
        <v>42</v>
      </c>
      <c r="C12" s="36">
        <f>SUM(C13:C14)</f>
        <v>4</v>
      </c>
      <c r="D12" s="36">
        <f aca="true" t="shared" si="4" ref="D12:I12">SUM(D13:D14)</f>
        <v>4</v>
      </c>
      <c r="E12" s="36">
        <f t="shared" si="4"/>
        <v>4</v>
      </c>
      <c r="F12" s="36">
        <f t="shared" si="4"/>
        <v>4</v>
      </c>
      <c r="G12" s="36">
        <f t="shared" si="4"/>
        <v>38931</v>
      </c>
      <c r="H12" s="36">
        <f t="shared" si="4"/>
        <v>0</v>
      </c>
      <c r="I12" s="36">
        <f t="shared" si="4"/>
        <v>1753103</v>
      </c>
      <c r="J12" s="36"/>
      <c r="K12" s="36"/>
      <c r="L12" s="36">
        <f t="shared" si="2"/>
        <v>0</v>
      </c>
      <c r="M12" s="36"/>
      <c r="N12" s="36"/>
      <c r="O12" s="36"/>
      <c r="P12" s="36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</row>
    <row r="13" spans="1:74" ht="19.5" customHeight="1">
      <c r="A13" s="37"/>
      <c r="B13" s="12" t="s">
        <v>66</v>
      </c>
      <c r="C13" s="23">
        <v>2</v>
      </c>
      <c r="D13" s="23">
        <v>2</v>
      </c>
      <c r="E13" s="23">
        <v>2</v>
      </c>
      <c r="F13" s="23">
        <v>2</v>
      </c>
      <c r="G13" s="23">
        <v>14131</v>
      </c>
      <c r="H13" s="23">
        <v>0</v>
      </c>
      <c r="I13" s="23">
        <v>300000</v>
      </c>
      <c r="J13" s="23"/>
      <c r="K13" s="23"/>
      <c r="L13" s="23">
        <f t="shared" si="2"/>
        <v>0</v>
      </c>
      <c r="M13" s="23"/>
      <c r="N13" s="23"/>
      <c r="O13" s="23"/>
      <c r="P13" s="23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</row>
    <row r="14" spans="1:74" ht="19.5" customHeight="1">
      <c r="A14" s="37"/>
      <c r="B14" s="12" t="s">
        <v>30</v>
      </c>
      <c r="C14" s="23">
        <v>2</v>
      </c>
      <c r="D14" s="23">
        <v>2</v>
      </c>
      <c r="E14" s="23">
        <v>2</v>
      </c>
      <c r="F14" s="23">
        <f t="shared" si="3"/>
        <v>2</v>
      </c>
      <c r="G14" s="23">
        <v>24800</v>
      </c>
      <c r="H14" s="23">
        <v>0</v>
      </c>
      <c r="I14" s="23">
        <v>1453103</v>
      </c>
      <c r="J14" s="23"/>
      <c r="K14" s="23"/>
      <c r="L14" s="23">
        <f t="shared" si="2"/>
        <v>0</v>
      </c>
      <c r="M14" s="23"/>
      <c r="N14" s="23"/>
      <c r="O14" s="23"/>
      <c r="P14" s="23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</row>
    <row r="15" spans="1:60" s="35" customFormat="1" ht="19.5" customHeight="1">
      <c r="A15" s="34" t="s">
        <v>43</v>
      </c>
      <c r="C15" s="36">
        <f>SUM(C16:C19)</f>
        <v>4</v>
      </c>
      <c r="D15" s="36">
        <f>SUM(D16:D19)</f>
        <v>14</v>
      </c>
      <c r="E15" s="36">
        <f>SUM(E16:E19)</f>
        <v>13</v>
      </c>
      <c r="F15" s="36">
        <f>C15+D15-E15</f>
        <v>5</v>
      </c>
      <c r="G15" s="36">
        <f>SUM(G16:G19)</f>
        <v>153179</v>
      </c>
      <c r="H15" s="36">
        <f>SUM(H16:H19)</f>
        <v>0</v>
      </c>
      <c r="I15" s="36">
        <f>SUM(I16:I19)</f>
        <v>2132522</v>
      </c>
      <c r="J15" s="36"/>
      <c r="K15" s="36"/>
      <c r="L15" s="36">
        <f t="shared" si="2"/>
        <v>0</v>
      </c>
      <c r="M15" s="36"/>
      <c r="N15" s="36"/>
      <c r="O15" s="36"/>
      <c r="P15" s="36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</row>
    <row r="16" spans="1:74" ht="19.5" customHeight="1">
      <c r="A16" s="37"/>
      <c r="B16" s="12" t="s">
        <v>31</v>
      </c>
      <c r="C16" s="23">
        <v>2</v>
      </c>
      <c r="D16" s="23">
        <v>7</v>
      </c>
      <c r="E16" s="23">
        <v>5</v>
      </c>
      <c r="F16" s="23">
        <v>4</v>
      </c>
      <c r="G16" s="23">
        <v>114928</v>
      </c>
      <c r="H16" s="23">
        <v>0</v>
      </c>
      <c r="I16" s="23">
        <v>1003322</v>
      </c>
      <c r="J16" s="23"/>
      <c r="K16" s="23"/>
      <c r="L16" s="23">
        <f t="shared" si="2"/>
        <v>0</v>
      </c>
      <c r="M16" s="23"/>
      <c r="N16" s="23"/>
      <c r="O16" s="23"/>
      <c r="P16" s="23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</row>
    <row r="17" spans="1:74" ht="19.5" customHeight="1">
      <c r="A17" s="37"/>
      <c r="B17" s="12" t="s">
        <v>39</v>
      </c>
      <c r="C17" s="23">
        <v>0</v>
      </c>
      <c r="D17" s="23">
        <v>2</v>
      </c>
      <c r="E17" s="23">
        <v>2</v>
      </c>
      <c r="F17" s="23">
        <f t="shared" si="3"/>
        <v>0</v>
      </c>
      <c r="G17" s="23">
        <v>4771</v>
      </c>
      <c r="H17" s="23">
        <v>0</v>
      </c>
      <c r="I17" s="23">
        <v>85800</v>
      </c>
      <c r="J17" s="23"/>
      <c r="K17" s="23"/>
      <c r="L17" s="23">
        <f t="shared" si="2"/>
        <v>0</v>
      </c>
      <c r="M17" s="23"/>
      <c r="N17" s="23"/>
      <c r="O17" s="23"/>
      <c r="P17" s="23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</row>
    <row r="18" spans="1:74" ht="19.5" customHeight="1">
      <c r="A18" s="37"/>
      <c r="B18" s="12" t="s">
        <v>38</v>
      </c>
      <c r="C18" s="23">
        <v>0</v>
      </c>
      <c r="D18" s="23">
        <v>1</v>
      </c>
      <c r="E18" s="23">
        <v>1</v>
      </c>
      <c r="F18" s="23">
        <f t="shared" si="3"/>
        <v>0</v>
      </c>
      <c r="G18" s="23">
        <v>5201</v>
      </c>
      <c r="H18" s="23">
        <v>0</v>
      </c>
      <c r="I18" s="23">
        <v>22000</v>
      </c>
      <c r="J18" s="23"/>
      <c r="K18" s="23"/>
      <c r="L18" s="23">
        <f t="shared" si="2"/>
        <v>0</v>
      </c>
      <c r="M18" s="23"/>
      <c r="N18" s="23"/>
      <c r="O18" s="23"/>
      <c r="P18" s="23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</row>
    <row r="19" spans="1:74" ht="19.5" customHeight="1">
      <c r="A19" s="37"/>
      <c r="B19" s="12" t="s">
        <v>40</v>
      </c>
      <c r="C19" s="23">
        <v>2</v>
      </c>
      <c r="D19" s="23">
        <v>4</v>
      </c>
      <c r="E19" s="23">
        <v>5</v>
      </c>
      <c r="F19" s="23">
        <f t="shared" si="3"/>
        <v>1</v>
      </c>
      <c r="G19" s="23">
        <v>28279</v>
      </c>
      <c r="H19" s="23">
        <v>0</v>
      </c>
      <c r="I19" s="23">
        <v>1021400</v>
      </c>
      <c r="J19" s="23"/>
      <c r="K19" s="23"/>
      <c r="L19" s="23">
        <f t="shared" si="2"/>
        <v>0</v>
      </c>
      <c r="M19" s="23"/>
      <c r="N19" s="23"/>
      <c r="O19" s="23"/>
      <c r="P19" s="23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</row>
    <row r="20" spans="1:60" s="35" customFormat="1" ht="19.5" customHeight="1">
      <c r="A20" s="34" t="s">
        <v>44</v>
      </c>
      <c r="C20" s="36">
        <f>SUM(C21:C26)</f>
        <v>4</v>
      </c>
      <c r="D20" s="36">
        <f aca="true" t="shared" si="5" ref="D20:I20">SUM(D21:D26)</f>
        <v>4</v>
      </c>
      <c r="E20" s="36">
        <f t="shared" si="5"/>
        <v>8</v>
      </c>
      <c r="F20" s="36">
        <f t="shared" si="5"/>
        <v>0</v>
      </c>
      <c r="G20" s="36">
        <f t="shared" si="5"/>
        <v>76625</v>
      </c>
      <c r="H20" s="36">
        <f t="shared" si="5"/>
        <v>0</v>
      </c>
      <c r="I20" s="36">
        <f t="shared" si="5"/>
        <v>815000</v>
      </c>
      <c r="J20" s="36"/>
      <c r="K20" s="36"/>
      <c r="L20" s="36">
        <f t="shared" si="2"/>
        <v>0</v>
      </c>
      <c r="M20" s="36"/>
      <c r="N20" s="36"/>
      <c r="O20" s="36"/>
      <c r="P20" s="36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</row>
    <row r="21" spans="1:74" ht="19.5" customHeight="1">
      <c r="A21" s="37"/>
      <c r="B21" s="12" t="s">
        <v>61</v>
      </c>
      <c r="C21" s="23">
        <v>1</v>
      </c>
      <c r="D21" s="23">
        <v>0</v>
      </c>
      <c r="E21" s="23">
        <v>1</v>
      </c>
      <c r="F21" s="23">
        <v>0</v>
      </c>
      <c r="G21" s="23">
        <v>7865</v>
      </c>
      <c r="H21" s="23">
        <v>0</v>
      </c>
      <c r="I21" s="23">
        <v>65000</v>
      </c>
      <c r="J21" s="23"/>
      <c r="K21" s="23"/>
      <c r="L21" s="23">
        <f t="shared" si="2"/>
        <v>0</v>
      </c>
      <c r="M21" s="23"/>
      <c r="N21" s="23"/>
      <c r="O21" s="23"/>
      <c r="P21" s="23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</row>
    <row r="22" spans="1:74" ht="19.5" customHeight="1">
      <c r="A22" s="37"/>
      <c r="B22" s="12" t="s">
        <v>63</v>
      </c>
      <c r="C22" s="23">
        <v>1</v>
      </c>
      <c r="D22" s="23">
        <v>0</v>
      </c>
      <c r="E22" s="23">
        <v>1</v>
      </c>
      <c r="F22" s="23">
        <v>0</v>
      </c>
      <c r="G22" s="23">
        <v>6615</v>
      </c>
      <c r="H22" s="23">
        <v>0</v>
      </c>
      <c r="I22" s="23">
        <v>0</v>
      </c>
      <c r="J22" s="23"/>
      <c r="K22" s="23"/>
      <c r="L22" s="23">
        <f t="shared" si="2"/>
        <v>0</v>
      </c>
      <c r="M22" s="23"/>
      <c r="N22" s="23"/>
      <c r="O22" s="23"/>
      <c r="P22" s="23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</row>
    <row r="23" spans="1:74" ht="19.5" customHeight="1">
      <c r="A23" s="37"/>
      <c r="B23" s="12" t="s">
        <v>32</v>
      </c>
      <c r="C23" s="23">
        <v>1</v>
      </c>
      <c r="D23" s="23">
        <v>0</v>
      </c>
      <c r="E23" s="23">
        <v>1</v>
      </c>
      <c r="F23" s="23">
        <v>0</v>
      </c>
      <c r="G23" s="23">
        <v>19321</v>
      </c>
      <c r="H23" s="23">
        <v>0</v>
      </c>
      <c r="I23" s="23">
        <v>210000</v>
      </c>
      <c r="J23" s="23"/>
      <c r="K23" s="23"/>
      <c r="L23" s="23">
        <f t="shared" si="2"/>
        <v>0</v>
      </c>
      <c r="M23" s="23"/>
      <c r="N23" s="23"/>
      <c r="O23" s="23"/>
      <c r="P23" s="23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</row>
    <row r="24" spans="1:74" ht="19.5" customHeight="1">
      <c r="A24" s="37"/>
      <c r="B24" s="12" t="s">
        <v>33</v>
      </c>
      <c r="C24" s="23">
        <v>1</v>
      </c>
      <c r="D24" s="23">
        <v>2</v>
      </c>
      <c r="E24" s="23">
        <v>3</v>
      </c>
      <c r="F24" s="23">
        <f>C24+D24-E24</f>
        <v>0</v>
      </c>
      <c r="G24" s="23">
        <v>35132</v>
      </c>
      <c r="H24" s="23">
        <v>0</v>
      </c>
      <c r="I24" s="23">
        <v>420000</v>
      </c>
      <c r="J24" s="23"/>
      <c r="K24" s="23"/>
      <c r="L24" s="23">
        <f t="shared" si="2"/>
        <v>0</v>
      </c>
      <c r="M24" s="23"/>
      <c r="N24" s="23"/>
      <c r="O24" s="23"/>
      <c r="P24" s="23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</row>
    <row r="25" spans="1:74" ht="19.5" customHeight="1">
      <c r="A25" s="37"/>
      <c r="B25" s="12" t="s">
        <v>62</v>
      </c>
      <c r="C25" s="23">
        <v>0</v>
      </c>
      <c r="D25" s="23">
        <v>1</v>
      </c>
      <c r="E25" s="23">
        <v>1</v>
      </c>
      <c r="F25" s="23">
        <f>C25+D25-E25</f>
        <v>0</v>
      </c>
      <c r="G25" s="23">
        <v>2959</v>
      </c>
      <c r="H25" s="23">
        <v>0</v>
      </c>
      <c r="I25" s="23">
        <v>20000</v>
      </c>
      <c r="J25" s="23"/>
      <c r="K25" s="23"/>
      <c r="L25" s="23">
        <f t="shared" si="2"/>
        <v>0</v>
      </c>
      <c r="M25" s="23"/>
      <c r="N25" s="23"/>
      <c r="O25" s="23"/>
      <c r="P25" s="23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</row>
    <row r="26" spans="1:74" ht="19.5" customHeight="1">
      <c r="A26" s="37"/>
      <c r="B26" s="12" t="s">
        <v>34</v>
      </c>
      <c r="C26" s="23">
        <v>0</v>
      </c>
      <c r="D26" s="23">
        <v>1</v>
      </c>
      <c r="E26" s="23">
        <v>1</v>
      </c>
      <c r="F26" s="23">
        <f>C26+D26-E26</f>
        <v>0</v>
      </c>
      <c r="G26" s="23">
        <v>4733</v>
      </c>
      <c r="H26" s="23">
        <v>0</v>
      </c>
      <c r="I26" s="23">
        <v>100000</v>
      </c>
      <c r="J26" s="23"/>
      <c r="K26" s="23"/>
      <c r="L26" s="23">
        <f t="shared" si="2"/>
        <v>0</v>
      </c>
      <c r="M26" s="23"/>
      <c r="N26" s="23"/>
      <c r="O26" s="23"/>
      <c r="P26" s="23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</row>
    <row r="27" spans="1:60" s="35" customFormat="1" ht="19.5" customHeight="1">
      <c r="A27" s="34" t="s">
        <v>36</v>
      </c>
      <c r="B27" s="46"/>
      <c r="C27" s="36">
        <f aca="true" t="shared" si="6" ref="C27:I27">SUM(C28:C31)</f>
        <v>2</v>
      </c>
      <c r="D27" s="36">
        <f t="shared" si="6"/>
        <v>7</v>
      </c>
      <c r="E27" s="36">
        <f t="shared" si="6"/>
        <v>7</v>
      </c>
      <c r="F27" s="36">
        <f t="shared" si="6"/>
        <v>2</v>
      </c>
      <c r="G27" s="36">
        <f t="shared" si="6"/>
        <v>128276</v>
      </c>
      <c r="H27" s="36">
        <f t="shared" si="6"/>
        <v>0</v>
      </c>
      <c r="I27" s="36">
        <f t="shared" si="6"/>
        <v>400319</v>
      </c>
      <c r="K27" s="46"/>
      <c r="L27" s="36">
        <f t="shared" si="2"/>
        <v>0</v>
      </c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</row>
    <row r="28" spans="1:74" ht="19.5" customHeight="1">
      <c r="A28" s="37"/>
      <c r="B28" s="12" t="s">
        <v>35</v>
      </c>
      <c r="C28" s="23">
        <v>1</v>
      </c>
      <c r="D28" s="24">
        <v>5</v>
      </c>
      <c r="E28" s="23">
        <v>5</v>
      </c>
      <c r="F28" s="24">
        <f>C28+D28-E28</f>
        <v>1</v>
      </c>
      <c r="G28" s="23">
        <v>73163</v>
      </c>
      <c r="H28" s="23">
        <v>0</v>
      </c>
      <c r="I28" s="23">
        <v>288800</v>
      </c>
      <c r="J28" s="12"/>
      <c r="K28" s="24"/>
      <c r="L28" s="23">
        <f t="shared" si="2"/>
        <v>0</v>
      </c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</row>
    <row r="29" spans="1:12" s="24" customFormat="1" ht="19.5" customHeight="1">
      <c r="A29" s="37"/>
      <c r="B29" s="12" t="s">
        <v>45</v>
      </c>
      <c r="C29" s="23">
        <v>0</v>
      </c>
      <c r="D29" s="24">
        <v>1</v>
      </c>
      <c r="E29" s="23">
        <v>0</v>
      </c>
      <c r="F29" s="24">
        <v>1</v>
      </c>
      <c r="G29" s="23">
        <v>35519</v>
      </c>
      <c r="H29" s="23">
        <v>0</v>
      </c>
      <c r="I29" s="23">
        <v>70000</v>
      </c>
      <c r="J29" s="12"/>
      <c r="L29" s="23">
        <f t="shared" si="2"/>
        <v>0</v>
      </c>
    </row>
    <row r="30" spans="1:12" s="24" customFormat="1" ht="19.5" customHeight="1">
      <c r="A30" s="37"/>
      <c r="B30" s="14" t="s">
        <v>46</v>
      </c>
      <c r="C30" s="24">
        <v>0</v>
      </c>
      <c r="D30" s="24">
        <v>1</v>
      </c>
      <c r="E30" s="24">
        <v>1</v>
      </c>
      <c r="F30" s="24">
        <f>C30+D30-E30</f>
        <v>0</v>
      </c>
      <c r="G30" s="24">
        <v>4338</v>
      </c>
      <c r="H30" s="24">
        <v>0</v>
      </c>
      <c r="I30" s="24">
        <v>20000</v>
      </c>
      <c r="J30" s="14"/>
      <c r="L30" s="23">
        <f t="shared" si="2"/>
        <v>0</v>
      </c>
    </row>
    <row r="31" spans="1:12" s="24" customFormat="1" ht="21" customHeight="1">
      <c r="A31" s="38"/>
      <c r="B31" s="16" t="s">
        <v>57</v>
      </c>
      <c r="C31" s="2">
        <v>1</v>
      </c>
      <c r="D31" s="2">
        <v>0</v>
      </c>
      <c r="E31" s="2">
        <v>1</v>
      </c>
      <c r="F31" s="2">
        <f>C31+D31-E31</f>
        <v>0</v>
      </c>
      <c r="G31" s="2">
        <v>15256</v>
      </c>
      <c r="H31" s="2">
        <v>0</v>
      </c>
      <c r="I31" s="2">
        <v>21519</v>
      </c>
      <c r="J31" s="14"/>
      <c r="L31" s="23">
        <f t="shared" si="2"/>
        <v>0</v>
      </c>
    </row>
    <row r="32" spans="1:60" s="36" customFormat="1" ht="21" customHeight="1">
      <c r="A32" s="47" t="s">
        <v>58</v>
      </c>
      <c r="B32" s="48"/>
      <c r="C32" s="48">
        <f aca="true" t="shared" si="7" ref="C32:I32">SUM(C33:C33)</f>
        <v>0</v>
      </c>
      <c r="D32" s="48">
        <f t="shared" si="7"/>
        <v>1</v>
      </c>
      <c r="E32" s="48">
        <f t="shared" si="7"/>
        <v>1</v>
      </c>
      <c r="F32" s="48">
        <f t="shared" si="7"/>
        <v>0</v>
      </c>
      <c r="G32" s="48">
        <f t="shared" si="7"/>
        <v>2947</v>
      </c>
      <c r="H32" s="48">
        <f t="shared" si="7"/>
        <v>0</v>
      </c>
      <c r="I32" s="48">
        <f t="shared" si="7"/>
        <v>28579</v>
      </c>
      <c r="J32" s="35"/>
      <c r="K32" s="46"/>
      <c r="L32" s="36">
        <f t="shared" si="2"/>
        <v>0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</row>
    <row r="33" spans="1:60" s="23" customFormat="1" ht="21" customHeight="1">
      <c r="A33" s="37"/>
      <c r="B33" s="12" t="s">
        <v>59</v>
      </c>
      <c r="C33" s="23">
        <v>0</v>
      </c>
      <c r="D33" s="24">
        <v>1</v>
      </c>
      <c r="E33" s="23">
        <v>1</v>
      </c>
      <c r="F33" s="24">
        <f>C33+D33-E33</f>
        <v>0</v>
      </c>
      <c r="G33" s="23">
        <v>2947</v>
      </c>
      <c r="H33" s="23">
        <v>0</v>
      </c>
      <c r="I33" s="23">
        <v>28579</v>
      </c>
      <c r="J33" s="12"/>
      <c r="K33" s="24"/>
      <c r="L33" s="23">
        <f t="shared" si="2"/>
        <v>0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</row>
    <row r="34" spans="1:60" s="36" customFormat="1" ht="21" customHeight="1">
      <c r="A34" s="34" t="s">
        <v>53</v>
      </c>
      <c r="B34" s="35"/>
      <c r="C34" s="36">
        <f>C35</f>
        <v>0</v>
      </c>
      <c r="D34" s="46">
        <f aca="true" t="shared" si="8" ref="D34:I34">D35</f>
        <v>1</v>
      </c>
      <c r="E34" s="36">
        <f t="shared" si="8"/>
        <v>1</v>
      </c>
      <c r="F34" s="46">
        <f>C34+D34-E34</f>
        <v>0</v>
      </c>
      <c r="G34" s="36">
        <f t="shared" si="8"/>
        <v>0</v>
      </c>
      <c r="H34" s="36">
        <f t="shared" si="8"/>
        <v>9536</v>
      </c>
      <c r="I34" s="36">
        <f t="shared" si="8"/>
        <v>28000</v>
      </c>
      <c r="J34" s="35"/>
      <c r="K34" s="46"/>
      <c r="L34" s="36">
        <f t="shared" si="2"/>
        <v>0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</row>
    <row r="35" spans="1:60" s="23" customFormat="1" ht="21" customHeight="1">
      <c r="A35" s="37"/>
      <c r="B35" s="12" t="s">
        <v>60</v>
      </c>
      <c r="C35" s="23">
        <v>0</v>
      </c>
      <c r="D35" s="24">
        <v>1</v>
      </c>
      <c r="E35" s="23">
        <v>1</v>
      </c>
      <c r="F35" s="24">
        <f>C35+D35-E35</f>
        <v>0</v>
      </c>
      <c r="G35" s="23">
        <v>0</v>
      </c>
      <c r="H35" s="23">
        <v>9536</v>
      </c>
      <c r="I35" s="23">
        <v>28000</v>
      </c>
      <c r="J35" s="12"/>
      <c r="K35" s="24"/>
      <c r="L35" s="23">
        <f t="shared" si="2"/>
        <v>0</v>
      </c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</row>
    <row r="36" spans="1:60" s="36" customFormat="1" ht="21" customHeight="1">
      <c r="A36" s="34" t="s">
        <v>54</v>
      </c>
      <c r="B36" s="35"/>
      <c r="C36" s="36">
        <f aca="true" t="shared" si="9" ref="C36:I36">SUM(C37:C38)</f>
        <v>1</v>
      </c>
      <c r="D36" s="36">
        <f t="shared" si="9"/>
        <v>4</v>
      </c>
      <c r="E36" s="36">
        <f t="shared" si="9"/>
        <v>4</v>
      </c>
      <c r="F36" s="36">
        <f t="shared" si="9"/>
        <v>1</v>
      </c>
      <c r="G36" s="36">
        <f t="shared" si="9"/>
        <v>0</v>
      </c>
      <c r="H36" s="36">
        <f t="shared" si="9"/>
        <v>25718</v>
      </c>
      <c r="I36" s="36">
        <f t="shared" si="9"/>
        <v>240400</v>
      </c>
      <c r="J36" s="35"/>
      <c r="K36" s="46"/>
      <c r="L36" s="36">
        <f t="shared" si="2"/>
        <v>0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</row>
    <row r="37" spans="1:60" s="23" customFormat="1" ht="21" customHeight="1">
      <c r="A37" s="37"/>
      <c r="B37" s="12" t="s">
        <v>47</v>
      </c>
      <c r="C37" s="23">
        <v>0</v>
      </c>
      <c r="D37" s="24">
        <v>1</v>
      </c>
      <c r="E37" s="23">
        <v>1</v>
      </c>
      <c r="F37" s="24">
        <f>C37+D37-E37</f>
        <v>0</v>
      </c>
      <c r="G37" s="23">
        <v>0</v>
      </c>
      <c r="H37" s="23">
        <v>6426</v>
      </c>
      <c r="I37" s="23">
        <v>26000</v>
      </c>
      <c r="K37" s="24"/>
      <c r="L37" s="23">
        <f t="shared" si="2"/>
        <v>0</v>
      </c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60" s="23" customFormat="1" ht="21" customHeight="1">
      <c r="A38" s="38"/>
      <c r="B38" s="16" t="s">
        <v>48</v>
      </c>
      <c r="C38" s="2">
        <v>1</v>
      </c>
      <c r="D38" s="2">
        <v>3</v>
      </c>
      <c r="E38" s="2">
        <v>3</v>
      </c>
      <c r="F38" s="2">
        <f>C38+D38-E38</f>
        <v>1</v>
      </c>
      <c r="G38" s="2">
        <v>0</v>
      </c>
      <c r="H38" s="2">
        <v>19292</v>
      </c>
      <c r="I38" s="2">
        <v>214400</v>
      </c>
      <c r="J38" s="12"/>
      <c r="K38" s="24"/>
      <c r="L38" s="23">
        <f t="shared" si="2"/>
        <v>0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74" ht="21" customHeight="1">
      <c r="A39" s="12" t="s">
        <v>1</v>
      </c>
      <c r="B39" s="25"/>
      <c r="C39" s="23"/>
      <c r="D39" s="24" t="s">
        <v>3</v>
      </c>
      <c r="E39" s="24"/>
      <c r="F39" s="24"/>
      <c r="G39" s="24"/>
      <c r="H39" s="14"/>
      <c r="I39" s="14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</row>
    <row r="40" spans="1:74" ht="21" customHeight="1">
      <c r="A40" s="26" t="s">
        <v>19</v>
      </c>
      <c r="B40" s="27" t="s">
        <v>37</v>
      </c>
      <c r="D40" s="28"/>
      <c r="E40" s="14"/>
      <c r="F40" s="14"/>
      <c r="G40" s="14"/>
      <c r="H40" s="14" t="s">
        <v>10</v>
      </c>
      <c r="I40" s="14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</row>
    <row r="41" spans="1:74" ht="21" customHeight="1">
      <c r="A41" s="29" t="s">
        <v>1</v>
      </c>
      <c r="B41" s="30"/>
      <c r="C41" s="30"/>
      <c r="D41" s="28" t="s">
        <v>2</v>
      </c>
      <c r="E41" s="14"/>
      <c r="F41" s="14"/>
      <c r="G41" s="14"/>
      <c r="H41" s="14"/>
      <c r="I41" s="14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</row>
    <row r="42" spans="1:74" ht="21" customHeight="1">
      <c r="A42" s="29"/>
      <c r="B42" s="30"/>
      <c r="C42" s="30"/>
      <c r="D42" s="14"/>
      <c r="E42" s="14"/>
      <c r="F42" s="14"/>
      <c r="G42" s="14"/>
      <c r="H42" s="14"/>
      <c r="I42" s="14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</row>
    <row r="43" spans="1:60" s="5" customFormat="1" ht="21" customHeight="1">
      <c r="A43" s="31" t="s">
        <v>49</v>
      </c>
      <c r="B43" s="31"/>
      <c r="C43" s="31"/>
      <c r="D43" s="31"/>
      <c r="E43" s="3"/>
      <c r="F43" s="3"/>
      <c r="G43" s="3"/>
      <c r="H43" s="3"/>
      <c r="I43" s="3"/>
      <c r="J43" s="4"/>
      <c r="K43" s="4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</row>
    <row r="44" spans="1:60" s="5" customFormat="1" ht="21" customHeight="1">
      <c r="A44" s="31" t="s">
        <v>28</v>
      </c>
      <c r="B44" s="31"/>
      <c r="C44" s="3"/>
      <c r="D44" s="3"/>
      <c r="E44" s="3"/>
      <c r="F44" s="3"/>
      <c r="G44" s="3"/>
      <c r="H44" s="3"/>
      <c r="I44" s="3"/>
      <c r="J44" s="4"/>
      <c r="K44" s="4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</row>
    <row r="45" spans="1:60" s="5" customFormat="1" ht="21" customHeight="1">
      <c r="A45" s="31" t="s">
        <v>20</v>
      </c>
      <c r="B45" s="31"/>
      <c r="C45" s="31"/>
      <c r="D45" s="31"/>
      <c r="E45" s="3"/>
      <c r="F45" s="3"/>
      <c r="G45" s="3"/>
      <c r="H45" s="3"/>
      <c r="I45" s="3"/>
      <c r="J45" s="4"/>
      <c r="K45" s="4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</row>
    <row r="46" spans="1:60" s="5" customFormat="1" ht="21" customHeight="1">
      <c r="A46" s="32" t="s">
        <v>11</v>
      </c>
      <c r="B46" s="32"/>
      <c r="C46" s="32"/>
      <c r="D46" s="32"/>
      <c r="E46" s="3"/>
      <c r="F46" s="3"/>
      <c r="G46" s="3"/>
      <c r="H46" s="3"/>
      <c r="I46" s="3"/>
      <c r="J46" s="4"/>
      <c r="K46" s="4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</row>
    <row r="47" spans="1:60" s="5" customFormat="1" ht="21" customHeight="1">
      <c r="A47" s="32" t="s">
        <v>50</v>
      </c>
      <c r="B47" s="32"/>
      <c r="C47" s="3"/>
      <c r="D47" s="3"/>
      <c r="E47" s="52" t="s">
        <v>51</v>
      </c>
      <c r="F47" s="52"/>
      <c r="G47" s="52"/>
      <c r="H47" s="52"/>
      <c r="I47" s="52"/>
      <c r="J47" s="4"/>
      <c r="K47" s="4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</row>
    <row r="48" spans="1:60" s="5" customFormat="1" ht="21" customHeight="1">
      <c r="A48" s="32" t="s">
        <v>52</v>
      </c>
      <c r="B48" s="32"/>
      <c r="C48" s="3"/>
      <c r="D48" s="3"/>
      <c r="E48" s="9"/>
      <c r="F48" s="9"/>
      <c r="G48" s="9"/>
      <c r="H48" s="9"/>
      <c r="I48" s="9"/>
      <c r="J48" s="4"/>
      <c r="K48" s="4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</row>
    <row r="49" spans="1:74" ht="21" customHeight="1">
      <c r="A49" s="31" t="s">
        <v>65</v>
      </c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</row>
    <row r="50" spans="1:9" ht="21" customHeight="1">
      <c r="A50" s="33"/>
      <c r="H50" s="51" t="s">
        <v>67</v>
      </c>
      <c r="I50" s="51"/>
    </row>
  </sheetData>
  <sheetProtection/>
  <mergeCells count="17">
    <mergeCell ref="F6:F7"/>
    <mergeCell ref="A4:I4"/>
    <mergeCell ref="A3:I3"/>
    <mergeCell ref="H1:I1"/>
    <mergeCell ref="H2:I2"/>
    <mergeCell ref="F1:G1"/>
    <mergeCell ref="F2:G2"/>
    <mergeCell ref="H50:I50"/>
    <mergeCell ref="E47:I47"/>
    <mergeCell ref="C5:F5"/>
    <mergeCell ref="G5:H5"/>
    <mergeCell ref="G6:G8"/>
    <mergeCell ref="H6:H8"/>
    <mergeCell ref="I6:I8"/>
    <mergeCell ref="C6:C7"/>
    <mergeCell ref="D6:D7"/>
    <mergeCell ref="E6:E7"/>
  </mergeCells>
  <printOptions horizontalCentered="1"/>
  <pageMargins left="0.5905511811023623" right="0.35433070866141736" top="0.8661417322834646" bottom="0.3937007874015748" header="0.5118110236220472" footer="0.5118110236220472"/>
  <pageSetup horizontalDpi="1200" verticalDpi="1200" orientation="landscape" paperSize="8" r:id="rId2"/>
  <headerFooter alignWithMargins="0">
    <oddFooter>&amp;C&amp;"標楷體,標準"第&amp;P頁</oddFooter>
  </headerFooter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水庫或壩堰淤積濬渫執行成果</dc:title>
  <dc:subject>水庫或壩堰淤積濬渫執行成果</dc:subject>
  <dc:creator>經濟部水利署</dc:creator>
  <cp:keywords>水庫或壩堰淤積濬渫執行成果</cp:keywords>
  <dc:description>水庫或壩堰淤積濬渫執行成果</dc:description>
  <cp:lastModifiedBy>主計室三科張雅媛</cp:lastModifiedBy>
  <cp:lastPrinted>2016-03-25T03:41:47Z</cp:lastPrinted>
  <dcterms:created xsi:type="dcterms:W3CDTF">2002-08-07T06:48:21Z</dcterms:created>
  <dcterms:modified xsi:type="dcterms:W3CDTF">2016-11-15T08:30:07Z</dcterms:modified>
  <cp:category>I2Z</cp:category>
  <cp:version/>
  <cp:contentType/>
  <cp:contentStatus/>
</cp:coreProperties>
</file>