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120" windowHeight="8610" activeTab="4"/>
  </bookViews>
  <sheets>
    <sheet name="98Q1" sheetId="1" r:id="rId1"/>
    <sheet name="98Q2" sheetId="2" r:id="rId2"/>
    <sheet name="98Q3" sheetId="3" r:id="rId3"/>
    <sheet name="98Q4" sheetId="4" r:id="rId4"/>
    <sheet name="98" sheetId="5" r:id="rId5"/>
  </sheets>
  <definedNames>
    <definedName name="_xlnm.Print_Area" localSheetId="4">'98'!$A$1:$N$51</definedName>
    <definedName name="_xlnm.Print_Area" localSheetId="2">'98Q3'!$A$1:$N$43</definedName>
    <definedName name="_xlnm.Print_Area" localSheetId="3">'98Q4'!$A$1:$N$34</definedName>
    <definedName name="_xlnm.Print_Titles" localSheetId="4">'98'!$1:$7</definedName>
  </definedNames>
  <calcPr fullCalcOnLoad="1"/>
</workbook>
</file>

<file path=xl/sharedStrings.xml><?xml version="1.0" encoding="utf-8"?>
<sst xmlns="http://schemas.openxmlformats.org/spreadsheetml/2006/main" count="364" uniqueCount="273">
  <si>
    <t>公  開  類</t>
  </si>
  <si>
    <t>編 製 機 關</t>
  </si>
  <si>
    <t>表       號</t>
  </si>
  <si>
    <t>災害種類</t>
  </si>
  <si>
    <t xml:space="preserve"> </t>
  </si>
  <si>
    <t>災害時間</t>
  </si>
  <si>
    <t>(新臺幣千元)</t>
  </si>
  <si>
    <t>備  註</t>
  </si>
  <si>
    <t>總 計</t>
  </si>
  <si>
    <t>1140-00-04</t>
  </si>
  <si>
    <t>水庫或</t>
  </si>
  <si>
    <t>壩堰名稱</t>
  </si>
  <si>
    <t>機關長官</t>
  </si>
  <si>
    <t>審  核</t>
  </si>
  <si>
    <t xml:space="preserve">    填 表</t>
  </si>
  <si>
    <t>水庫或壩堰天然災害損失及復建經費情形</t>
  </si>
  <si>
    <t>災害損失情形（依災損現況略作描述）</t>
  </si>
  <si>
    <t>總 計</t>
  </si>
  <si>
    <t>經濟部水利署</t>
  </si>
  <si>
    <r>
      <t>壩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堰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體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</si>
  <si>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t>（災害名稱）</t>
  </si>
  <si>
    <t>預　估　經　費</t>
  </si>
  <si>
    <t>復 建</t>
  </si>
  <si>
    <r>
      <t>溢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洪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</si>
  <si>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取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工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（處）</t>
    </r>
  </si>
  <si>
    <r>
      <t>消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池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</si>
  <si>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輸水隧道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</si>
  <si>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監測系統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</si>
  <si>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其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他</t>
    </r>
    <r>
      <rPr>
        <b/>
        <sz val="11"/>
        <rFont val="Times New Roman"/>
        <family val="1"/>
      </rPr>
      <t xml:space="preserve">          </t>
    </r>
    <r>
      <rPr>
        <b/>
        <sz val="11"/>
        <rFont val="標楷體"/>
        <family val="4"/>
      </rPr>
      <t>（處）</t>
    </r>
  </si>
  <si>
    <r>
      <t>季報於每季終了後</t>
    </r>
    <r>
      <rPr>
        <b/>
        <sz val="11"/>
        <rFont val="Times New Roman"/>
        <family val="1"/>
      </rPr>
      <t>40</t>
    </r>
    <r>
      <rPr>
        <b/>
        <sz val="11"/>
        <rFont val="標楷體"/>
        <family val="4"/>
      </rPr>
      <t>日內編報</t>
    </r>
  </si>
  <si>
    <r>
      <t>年報於每年終了後</t>
    </r>
    <r>
      <rPr>
        <b/>
        <sz val="11"/>
        <rFont val="Times New Roman"/>
        <family val="1"/>
      </rPr>
      <t>80</t>
    </r>
    <r>
      <rPr>
        <b/>
        <sz val="11"/>
        <rFont val="標楷體"/>
        <family val="4"/>
      </rPr>
      <t>日內編報</t>
    </r>
  </si>
  <si>
    <r>
      <t>季</t>
    </r>
    <r>
      <rPr>
        <b/>
        <sz val="12"/>
        <rFont val="Times New Roman"/>
        <family val="1"/>
      </rPr>
      <t xml:space="preserve">   (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)   </t>
    </r>
    <r>
      <rPr>
        <b/>
        <sz val="12"/>
        <rFont val="標楷體"/>
        <family val="4"/>
      </rPr>
      <t>報</t>
    </r>
  </si>
  <si>
    <t>　　　   　 年報：各填報單位於次年1月底前將年報資料報送本署，由本署於次年80日內完成彙編。</t>
  </si>
  <si>
    <t>填表說明：1.本表由本署會計室編製1式3份，1份送行政院災害防救委員會，1份送本署水源經營組，1份自存，並公布於本署網站。</t>
  </si>
  <si>
    <t>　　　　　2.季報：各填報單位於每季終了後20日內將資料報送本署，由本署於每季終了後40日內完成彙編。</t>
  </si>
  <si>
    <t>搶 修(搶險)</t>
  </si>
  <si>
    <t>主辦統計人員</t>
  </si>
  <si>
    <t>主辦業務人員</t>
  </si>
  <si>
    <t xml:space="preserve">         連江縣自來水廠、臺北翡翠水庫管理局、高雄縣政府、苗栗、南投、嘉南、高雄、屏東及臺東農田水利會。</t>
  </si>
  <si>
    <t>資料來源：本署所屬北、中、南區水資源局、台灣電力股份有限公司公司、台灣糖業股份有限公司、台灣自來水股份有限公司、臺北自來水事業處、金門縣自來水廠、</t>
  </si>
  <si>
    <t>98.8.8</t>
  </si>
  <si>
    <t>木瓜壩</t>
  </si>
  <si>
    <t>水簾壩</t>
  </si>
  <si>
    <t>林溪壩</t>
  </si>
  <si>
    <t>天輪壩</t>
  </si>
  <si>
    <t>馬鞍壩</t>
  </si>
  <si>
    <t>下池壩</t>
  </si>
  <si>
    <t>栗溪壩</t>
  </si>
  <si>
    <t>武界壩</t>
  </si>
  <si>
    <t>莫拉克颱風小計</t>
  </si>
  <si>
    <t>莫拉菲颱風小計</t>
  </si>
  <si>
    <t>98.7.17</t>
  </si>
  <si>
    <t>98.8.6</t>
  </si>
  <si>
    <t>甲仙攔河堰</t>
  </si>
  <si>
    <t>98.8.6~12</t>
  </si>
  <si>
    <t>高屏溪攔河堰</t>
  </si>
  <si>
    <t>98.8.8</t>
  </si>
  <si>
    <t>98.8.8</t>
  </si>
  <si>
    <t>曾文水庫</t>
  </si>
  <si>
    <t>98.8.8~10</t>
  </si>
  <si>
    <t>卑南上圳攔河堰</t>
  </si>
  <si>
    <t>烏山頭水庫</t>
  </si>
  <si>
    <t>虎頭埤水庫</t>
  </si>
  <si>
    <t>隘寮堰</t>
  </si>
  <si>
    <t>龍鑾潭水庫</t>
  </si>
  <si>
    <t>鳶山堰</t>
  </si>
  <si>
    <t>玉峰堰</t>
  </si>
  <si>
    <t>仁義潭水庫</t>
  </si>
  <si>
    <t>蘭潭水庫</t>
  </si>
  <si>
    <t>澄清湖水庫</t>
  </si>
  <si>
    <t>鳳山水庫</t>
  </si>
  <si>
    <t>芭瑪颱風小計</t>
  </si>
  <si>
    <t>98.10.3</t>
  </si>
  <si>
    <t>卑南上圳攔河堰</t>
  </si>
  <si>
    <t>中華民國98年</t>
  </si>
  <si>
    <t>其他計</t>
  </si>
  <si>
    <t xml:space="preserve">  雷擊</t>
  </si>
  <si>
    <t>98.09.25</t>
  </si>
  <si>
    <t>牡丹水庫</t>
  </si>
  <si>
    <t>鹿寮溪</t>
  </si>
  <si>
    <t>蓮花颱風小計</t>
  </si>
  <si>
    <t>98.6.21</t>
  </si>
  <si>
    <r>
      <t>民國</t>
    </r>
    <r>
      <rPr>
        <b/>
        <sz val="11"/>
        <rFont val="Times New Roman"/>
        <family val="1"/>
      </rPr>
      <t xml:space="preserve"> 99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2</t>
    </r>
    <r>
      <rPr>
        <b/>
        <sz val="11"/>
        <rFont val="標楷體"/>
        <family val="4"/>
      </rPr>
      <t>月</t>
    </r>
    <r>
      <rPr>
        <b/>
        <sz val="11"/>
        <rFont val="Times New Roman"/>
        <family val="1"/>
      </rPr>
      <t>2</t>
    </r>
    <r>
      <rPr>
        <b/>
        <sz val="11"/>
        <rFont val="標楷體"/>
        <family val="4"/>
      </rPr>
      <t>日編製</t>
    </r>
  </si>
  <si>
    <t>颱風計</t>
  </si>
  <si>
    <r>
      <t>民國</t>
    </r>
    <r>
      <rPr>
        <b/>
        <sz val="11"/>
        <rFont val="Times New Roman"/>
        <family val="1"/>
      </rPr>
      <t xml:space="preserve"> 99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2</t>
    </r>
    <r>
      <rPr>
        <b/>
        <sz val="11"/>
        <rFont val="標楷體"/>
        <family val="4"/>
      </rPr>
      <t>月</t>
    </r>
    <r>
      <rPr>
        <b/>
        <sz val="11"/>
        <rFont val="Times New Roman"/>
        <family val="1"/>
      </rPr>
      <t>1</t>
    </r>
    <r>
      <rPr>
        <b/>
        <sz val="11"/>
        <rFont val="標楷體"/>
        <family val="4"/>
      </rPr>
      <t>日編製</t>
    </r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</si>
  <si>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</si>
  <si>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</si>
  <si>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填表說明：1.本表由本署會計室編製1式3份，1份送行政院災害防救委員會，1份送本署水源經營組，1份自存，並公布於本署網站。</t>
  </si>
  <si>
    <t xml:space="preserve">         連江縣自來水廠、臺北翡翠水庫管理局、高雄縣政府、苗栗、南投、嘉南、高雄、屏東及臺東農田水利會。</t>
  </si>
  <si>
    <t>資料來源：本署所屬北、中、南區水資源局、台灣電力股份有限公司公司、台灣糖業股份有限公司、台灣自來水股份有限公司、臺北自來水事業處、金門縣自來水廠、</t>
  </si>
  <si>
    <t>機關長官</t>
  </si>
  <si>
    <t>審  核</t>
  </si>
  <si>
    <t xml:space="preserve">    填 表</t>
  </si>
  <si>
    <t>卑南上圳攔河堰</t>
  </si>
  <si>
    <t>98.10.3</t>
  </si>
  <si>
    <t>芭瑪颱風小計</t>
  </si>
  <si>
    <t>颱風計</t>
  </si>
  <si>
    <t>復 建</t>
  </si>
  <si>
    <t>搶 修(搶險)</t>
  </si>
  <si>
    <t>總 計</t>
  </si>
  <si>
    <r>
      <t>其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他</t>
    </r>
    <r>
      <rPr>
        <b/>
        <sz val="11"/>
        <rFont val="Times New Roman"/>
        <family val="1"/>
      </rPr>
      <t xml:space="preserve">          </t>
    </r>
    <r>
      <rPr>
        <b/>
        <sz val="11"/>
        <rFont val="標楷體"/>
        <family val="4"/>
      </rPr>
      <t>（處）</t>
    </r>
  </si>
  <si>
    <r>
      <t>監測系統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</si>
  <si>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輸水隧道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</si>
  <si>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消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池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</si>
  <si>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取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工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（處）</t>
    </r>
  </si>
  <si>
    <r>
      <t>溢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洪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</si>
  <si>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壩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堰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體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</si>
  <si>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t>壩堰名稱</t>
  </si>
  <si>
    <t>（災害名稱）</t>
  </si>
  <si>
    <t>預　估　經　費</t>
  </si>
  <si>
    <t>災害損失情形（依災損現況略作描述）</t>
  </si>
  <si>
    <t>水庫或</t>
  </si>
  <si>
    <t>中華民國98年第4季(10月至12月)</t>
  </si>
  <si>
    <t>水庫或壩堰天然災害損失及復建經費情形</t>
  </si>
  <si>
    <t>1140-00-04</t>
  </si>
  <si>
    <r>
      <t>年報於每年終了後</t>
    </r>
    <r>
      <rPr>
        <b/>
        <sz val="11"/>
        <rFont val="Times New Roman"/>
        <family val="1"/>
      </rPr>
      <t>80</t>
    </r>
    <r>
      <rPr>
        <b/>
        <sz val="11"/>
        <rFont val="標楷體"/>
        <family val="4"/>
      </rPr>
      <t>日內編報</t>
    </r>
  </si>
  <si>
    <r>
      <t>季</t>
    </r>
    <r>
      <rPr>
        <b/>
        <sz val="12"/>
        <rFont val="Times New Roman"/>
        <family val="1"/>
      </rPr>
      <t xml:space="preserve">   (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)   </t>
    </r>
    <r>
      <rPr>
        <b/>
        <sz val="12"/>
        <rFont val="標楷體"/>
        <family val="4"/>
      </rPr>
      <t>報</t>
    </r>
  </si>
  <si>
    <t>經濟部水利署</t>
  </si>
  <si>
    <r>
      <t>季報於每季終了後</t>
    </r>
    <r>
      <rPr>
        <b/>
        <sz val="11"/>
        <rFont val="Times New Roman"/>
        <family val="1"/>
      </rPr>
      <t>40</t>
    </r>
    <r>
      <rPr>
        <b/>
        <sz val="11"/>
        <rFont val="標楷體"/>
        <family val="4"/>
      </rPr>
      <t>日內編報</t>
    </r>
  </si>
  <si>
    <r>
      <t>民國</t>
    </r>
    <r>
      <rPr>
        <b/>
        <sz val="11"/>
        <rFont val="Times New Roman"/>
        <family val="1"/>
      </rPr>
      <t xml:space="preserve"> 98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10</t>
    </r>
    <r>
      <rPr>
        <b/>
        <sz val="11"/>
        <rFont val="標楷體"/>
        <family val="4"/>
      </rPr>
      <t>月</t>
    </r>
    <r>
      <rPr>
        <b/>
        <sz val="11"/>
        <rFont val="Times New Roman"/>
        <family val="1"/>
      </rPr>
      <t>28</t>
    </r>
    <r>
      <rPr>
        <b/>
        <sz val="11"/>
        <rFont val="標楷體"/>
        <family val="4"/>
      </rPr>
      <t>日編製</t>
    </r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</si>
  <si>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</si>
  <si>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</si>
  <si>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填表說明：1.本表由本署會計室編製1式3份，1份送行政院災害防救委員會，1份送本署水源經營組，1份自存，並公布於本署網站。</t>
  </si>
  <si>
    <t xml:space="preserve">         連江縣自來水廠、臺北翡翠水庫管理局、高雄縣政府、苗栗、南投、嘉南、高雄、屏東及臺東農田水利會。</t>
  </si>
  <si>
    <t>資料來源：本署所屬北、中、南區水資源局、台灣電力股份有限公司公司、台灣糖業股份有限公司、台灣自來水股份有限公司、臺北自來水事業處、金門縣自來水廠、</t>
  </si>
  <si>
    <t>機關長官</t>
  </si>
  <si>
    <t>審  核</t>
  </si>
  <si>
    <t xml:space="preserve">    填 表</t>
  </si>
  <si>
    <t>武界壩</t>
  </si>
  <si>
    <t>98.8.8</t>
  </si>
  <si>
    <t>栗溪壩</t>
  </si>
  <si>
    <t>下池壩</t>
  </si>
  <si>
    <t>馬鞍壩</t>
  </si>
  <si>
    <t>天輪壩</t>
  </si>
  <si>
    <t>林溪壩</t>
  </si>
  <si>
    <t>水簾壩</t>
  </si>
  <si>
    <t>木瓜壩</t>
  </si>
  <si>
    <t>鳶山堰</t>
  </si>
  <si>
    <t>鳳山水庫</t>
  </si>
  <si>
    <t>澄清湖水庫</t>
  </si>
  <si>
    <t>玉峰堰</t>
  </si>
  <si>
    <t>仁義潭水庫</t>
  </si>
  <si>
    <t>蘭潭水庫</t>
  </si>
  <si>
    <t>龍鑾潭水庫</t>
  </si>
  <si>
    <t>隘寮堰</t>
  </si>
  <si>
    <t>曾文水庫</t>
  </si>
  <si>
    <t>98.8.8~10</t>
  </si>
  <si>
    <t>高屏溪攔河堰</t>
  </si>
  <si>
    <t>虎頭埤水庫</t>
  </si>
  <si>
    <t>烏山頭水庫</t>
  </si>
  <si>
    <t>甲仙攔河堰</t>
  </si>
  <si>
    <t>98.8.6~12</t>
  </si>
  <si>
    <t>卑南上圳攔河堰</t>
  </si>
  <si>
    <t>98.8.6</t>
  </si>
  <si>
    <t>莫拉克颱風小計</t>
  </si>
  <si>
    <t>98.7.17</t>
  </si>
  <si>
    <t>莫拉菲颱風小計</t>
  </si>
  <si>
    <t>颱風計</t>
  </si>
  <si>
    <t>復 建</t>
  </si>
  <si>
    <t>搶 修(搶險)</t>
  </si>
  <si>
    <t>總 計</t>
  </si>
  <si>
    <r>
      <t>其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他</t>
    </r>
    <r>
      <rPr>
        <b/>
        <sz val="11"/>
        <rFont val="Times New Roman"/>
        <family val="1"/>
      </rPr>
      <t xml:space="preserve">          </t>
    </r>
    <r>
      <rPr>
        <b/>
        <sz val="11"/>
        <rFont val="標楷體"/>
        <family val="4"/>
      </rPr>
      <t>（處）</t>
    </r>
  </si>
  <si>
    <r>
      <t>監測系統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</si>
  <si>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輸水隧道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</si>
  <si>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消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池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</si>
  <si>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取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工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（處）</t>
    </r>
  </si>
  <si>
    <r>
      <t>溢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洪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</si>
  <si>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壩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堰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體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</si>
  <si>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t>壩堰名稱</t>
  </si>
  <si>
    <t>（災害名稱）</t>
  </si>
  <si>
    <t>預　估　經　費</t>
  </si>
  <si>
    <t>災害損失情形（依災損現況略作描述）</t>
  </si>
  <si>
    <t>水庫或</t>
  </si>
  <si>
    <t>中華民國98年第3季(7月至9月)</t>
  </si>
  <si>
    <t>水庫或壩堰天然災害損失及復建經費情形</t>
  </si>
  <si>
    <t>1140-00-04</t>
  </si>
  <si>
    <r>
      <t>年報於每年終了後</t>
    </r>
    <r>
      <rPr>
        <b/>
        <sz val="11"/>
        <rFont val="Times New Roman"/>
        <family val="1"/>
      </rPr>
      <t>80</t>
    </r>
    <r>
      <rPr>
        <b/>
        <sz val="11"/>
        <rFont val="標楷體"/>
        <family val="4"/>
      </rPr>
      <t>日內編報</t>
    </r>
  </si>
  <si>
    <r>
      <t>季</t>
    </r>
    <r>
      <rPr>
        <b/>
        <sz val="12"/>
        <rFont val="Times New Roman"/>
        <family val="1"/>
      </rPr>
      <t xml:space="preserve">   (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)   </t>
    </r>
    <r>
      <rPr>
        <b/>
        <sz val="12"/>
        <rFont val="標楷體"/>
        <family val="4"/>
      </rPr>
      <t>報</t>
    </r>
  </si>
  <si>
    <t>經濟部水利署</t>
  </si>
  <si>
    <r>
      <t>季報於每季終了後</t>
    </r>
    <r>
      <rPr>
        <b/>
        <sz val="11"/>
        <rFont val="Times New Roman"/>
        <family val="1"/>
      </rPr>
      <t>40</t>
    </r>
    <r>
      <rPr>
        <b/>
        <sz val="11"/>
        <rFont val="標楷體"/>
        <family val="4"/>
      </rPr>
      <t>日內編報</t>
    </r>
  </si>
  <si>
    <r>
      <t>民國</t>
    </r>
    <r>
      <rPr>
        <sz val="11"/>
        <rFont val="Times New Roman"/>
        <family val="1"/>
      </rPr>
      <t xml:space="preserve"> 98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27</t>
    </r>
    <r>
      <rPr>
        <sz val="11"/>
        <rFont val="標楷體"/>
        <family val="4"/>
      </rPr>
      <t>日編製</t>
    </r>
  </si>
  <si>
    <t>3.災害損失情形現況描述本署免填。</t>
  </si>
  <si>
    <t xml:space="preserve">         </t>
  </si>
  <si>
    <t>彙編。</t>
  </si>
  <si>
    <t xml:space="preserve">   </t>
  </si>
  <si>
    <r>
      <t>年報：各填報單位於次年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月底前將年報資料報送本署，由本署於次年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日內完成</t>
    </r>
  </si>
  <si>
    <t xml:space="preserve">　　　   　 </t>
  </si>
  <si>
    <t>40日內完成彙編。</t>
  </si>
  <si>
    <t xml:space="preserve">    </t>
  </si>
  <si>
    <t>2.季報：各填報單位於每季終了後20日內將資料報送本署，由本署於每季終了後</t>
  </si>
  <si>
    <t>經營組，1份自存，並公布於本署網站。</t>
  </si>
  <si>
    <t xml:space="preserve">  </t>
  </si>
  <si>
    <t>1.本表由本署會計室編製1式3份，1份送行政院災害防救委員會，1份送本署水源</t>
  </si>
  <si>
    <t>填表說明：</t>
  </si>
  <si>
    <t>會。</t>
  </si>
  <si>
    <t>廠、臺北翡翠水庫管理局、高雄縣政府、苗栗、南投、嘉南、高雄、屏東及臺東農田水利</t>
  </si>
  <si>
    <t xml:space="preserve">          </t>
  </si>
  <si>
    <t>台灣自來水股份有限公司、臺北自來水事業處、金門縣自來水廠、連江縣自來水</t>
  </si>
  <si>
    <t>本署所屬北、中、南區水資源局、台灣電力股份有限公司、台灣糖業股份有限公司、</t>
  </si>
  <si>
    <t>資料來源：</t>
  </si>
  <si>
    <t>審核</t>
  </si>
  <si>
    <t>填表</t>
  </si>
  <si>
    <t>本表無事實可填</t>
  </si>
  <si>
    <t>復建</t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</si>
  <si>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</si>
  <si>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>總計</t>
  </si>
  <si>
    <t>備註</t>
  </si>
  <si>
    <t>其他                 （處）</t>
  </si>
  <si>
    <t>監測　　系統 　　　（處）</t>
  </si>
  <si>
    <t>輸水　　隧道 　　（處 ）</t>
  </si>
  <si>
    <t>消能池（處）</t>
  </si>
  <si>
    <r>
      <t>取出水工</t>
    </r>
    <r>
      <rPr>
        <sz val="11"/>
        <rFont val="Times New Roman"/>
        <family val="1"/>
      </rPr>
      <t xml:space="preserve">    (</t>
    </r>
    <r>
      <rPr>
        <sz val="11"/>
        <rFont val="標楷體"/>
        <family val="4"/>
      </rPr>
      <t>處）</t>
    </r>
  </si>
  <si>
    <t>溢洪道（處）</t>
  </si>
  <si>
    <t>壩堰體（處）</t>
  </si>
  <si>
    <t>水庫或壩堰名稱</t>
  </si>
  <si>
    <t xml:space="preserve">災害種類（災害名稱） </t>
  </si>
  <si>
    <t>中華民國98年第2季(4月至6月)</t>
  </si>
  <si>
    <t>表 號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</si>
  <si>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</si>
  <si>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季(年)報</t>
  </si>
  <si>
    <t>編製機關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</si>
  <si>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</si>
  <si>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開 類</t>
  </si>
  <si>
    <r>
      <t>民國</t>
    </r>
    <r>
      <rPr>
        <sz val="11"/>
        <rFont val="Times New Roman"/>
        <family val="1"/>
      </rPr>
      <t xml:space="preserve"> 98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日編製</t>
    </r>
  </si>
  <si>
    <t>3.災害損失情形現況描述本署免填。</t>
  </si>
  <si>
    <t xml:space="preserve">         </t>
  </si>
  <si>
    <t>彙編。</t>
  </si>
  <si>
    <t xml:space="preserve">   </t>
  </si>
  <si>
    <r>
      <t>年報：各填報單位於次年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月底前將年報資料報送本署，由本署於次年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日內完成</t>
    </r>
  </si>
  <si>
    <t xml:space="preserve">　　　   　 </t>
  </si>
  <si>
    <t>40日內完成彙編。</t>
  </si>
  <si>
    <t xml:space="preserve">    </t>
  </si>
  <si>
    <t>2.季報：各填報單位於每季終了後20日內將資料報送本署，由本署於每季終了後</t>
  </si>
  <si>
    <t>經營組，1份自存，並公布於本署網站。</t>
  </si>
  <si>
    <t xml:space="preserve">  </t>
  </si>
  <si>
    <t>1.本表由本署會計室編製1式3份，1份送行政院災害防救委員會，1份送本署水源</t>
  </si>
  <si>
    <t>填表說明：</t>
  </si>
  <si>
    <t>會。</t>
  </si>
  <si>
    <t>廠、臺北翡翠水庫管理局、高雄縣政府、苗栗、南投、嘉南、高雄、屏東及臺東農田水利</t>
  </si>
  <si>
    <t xml:space="preserve">          </t>
  </si>
  <si>
    <t>台灣自來水股份有限公司、臺北自來水事業處、金門縣自來水廠、連江縣自來水</t>
  </si>
  <si>
    <t>本署所屬北、中、南區水資源局、台灣電力股份有限公司、台灣糖業股份有限公司、</t>
  </si>
  <si>
    <t>資料來源：</t>
  </si>
  <si>
    <t>機關長官</t>
  </si>
  <si>
    <t>審核</t>
  </si>
  <si>
    <t>填表</t>
  </si>
  <si>
    <t>本表無事實可填</t>
  </si>
  <si>
    <t>總 計</t>
  </si>
  <si>
    <t>復建</t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</si>
  <si>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</si>
  <si>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>總計</t>
  </si>
  <si>
    <t>備註</t>
  </si>
  <si>
    <t>其他                 （處）</t>
  </si>
  <si>
    <t>監測　　系統 　　　（處）</t>
  </si>
  <si>
    <t>輸水　　隧道 　　（處 ）</t>
  </si>
  <si>
    <t>消能池（處）</t>
  </si>
  <si>
    <r>
      <t>取出水工</t>
    </r>
    <r>
      <rPr>
        <sz val="11"/>
        <rFont val="Times New Roman"/>
        <family val="1"/>
      </rPr>
      <t xml:space="preserve">    (</t>
    </r>
    <r>
      <rPr>
        <sz val="11"/>
        <rFont val="標楷體"/>
        <family val="4"/>
      </rPr>
      <t>處）</t>
    </r>
  </si>
  <si>
    <t>溢洪道（處）</t>
  </si>
  <si>
    <t>壩堰體（處）</t>
  </si>
  <si>
    <t>預　估　經　費</t>
  </si>
  <si>
    <t>災害損失情形（依災損現況略作描述）</t>
  </si>
  <si>
    <t>水庫或壩堰名稱</t>
  </si>
  <si>
    <t xml:space="preserve">災害種類（災害名稱） </t>
  </si>
  <si>
    <t>中華民國98年第1季(1月至3月)</t>
  </si>
  <si>
    <t>水庫或壩堰天然災害損失及復建經費情形</t>
  </si>
  <si>
    <t>1140-00-04</t>
  </si>
  <si>
    <t>表 號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</si>
  <si>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</si>
  <si>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季(年)報</t>
  </si>
  <si>
    <t>經濟部水利署</t>
  </si>
  <si>
    <t>編製機關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</si>
  <si>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</si>
  <si>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開 類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</si>
</sst>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_);[Red]\(#,##0\)"/>
  </numFmts>
  <fonts count="5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1"/>
      <name val="標楷體"/>
      <family val="4"/>
    </font>
    <font>
      <b/>
      <sz val="9"/>
      <name val="標楷體"/>
      <family val="4"/>
    </font>
    <font>
      <b/>
      <sz val="12"/>
      <name val="標楷體"/>
      <family val="4"/>
    </font>
    <font>
      <b/>
      <sz val="11"/>
      <name val="Times New Roman"/>
      <family val="1"/>
    </font>
    <font>
      <b/>
      <sz val="10"/>
      <name val="標楷體"/>
      <family val="4"/>
    </font>
    <font>
      <b/>
      <sz val="12"/>
      <name val="全真楷書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1"/>
      <name val="新細明體"/>
      <family val="1"/>
    </font>
    <font>
      <sz val="11"/>
      <name val="全真楷書"/>
      <family val="3"/>
    </font>
    <font>
      <sz val="10"/>
      <name val="標楷體"/>
      <family val="4"/>
    </font>
    <font>
      <sz val="9"/>
      <name val="標楷體"/>
      <family val="4"/>
    </font>
    <font>
      <sz val="1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Continuous" vertical="center" wrapText="1"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1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43" fontId="8" fillId="0" borderId="0" xfId="0" applyNumberFormat="1" applyFont="1" applyAlignment="1">
      <alignment/>
    </xf>
    <xf numFmtId="43" fontId="8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43" fontId="8" fillId="0" borderId="0" xfId="0" applyNumberFormat="1" applyFont="1" applyAlignment="1" applyProtection="1">
      <alignment horizontal="left"/>
      <protection locked="0"/>
    </xf>
    <xf numFmtId="181" fontId="8" fillId="0" borderId="0" xfId="36" applyFont="1" applyBorder="1" applyAlignment="1">
      <alignment horizontal="right"/>
    </xf>
    <xf numFmtId="0" fontId="11" fillId="0" borderId="0" xfId="0" applyFont="1" applyAlignment="1" applyProtection="1">
      <alignment horizontal="left"/>
      <protection hidden="1" locked="0"/>
    </xf>
    <xf numFmtId="0" fontId="11" fillId="0" borderId="0" xfId="0" applyFont="1" applyAlignment="1" applyProtection="1">
      <alignment horizontal="center"/>
      <protection hidden="1" locked="0"/>
    </xf>
    <xf numFmtId="4" fontId="11" fillId="0" borderId="0" xfId="0" applyNumberFormat="1" applyFont="1" applyAlignment="1" applyProtection="1">
      <alignment horizontal="left"/>
      <protection hidden="1" locked="0"/>
    </xf>
    <xf numFmtId="4" fontId="11" fillId="0" borderId="0" xfId="0" applyNumberFormat="1" applyFont="1" applyAlignment="1" applyProtection="1">
      <alignment/>
      <protection hidden="1" locked="0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Continuous" vertical="center"/>
    </xf>
    <xf numFmtId="0" fontId="8" fillId="0" borderId="18" xfId="0" applyFont="1" applyBorder="1" applyAlignment="1">
      <alignment vertical="center"/>
    </xf>
    <xf numFmtId="11" fontId="6" fillId="0" borderId="1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3" xfId="0" applyFont="1" applyBorder="1" applyAlignment="1">
      <alignment vertical="center"/>
    </xf>
    <xf numFmtId="11" fontId="6" fillId="0" borderId="21" xfId="0" applyNumberFormat="1" applyFont="1" applyBorder="1" applyAlignment="1">
      <alignment horizontal="centerContinuous" vertical="center"/>
    </xf>
    <xf numFmtId="0" fontId="16" fillId="0" borderId="17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11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1" fontId="6" fillId="0" borderId="0" xfId="34" applyNumberFormat="1" applyFont="1" applyBorder="1" applyAlignment="1">
      <alignment horizontal="left" vertical="center"/>
      <protection/>
    </xf>
    <xf numFmtId="0" fontId="15" fillId="0" borderId="0" xfId="0" applyFont="1" applyAlignment="1">
      <alignment/>
    </xf>
    <xf numFmtId="11" fontId="6" fillId="0" borderId="0" xfId="0" applyNumberFormat="1" applyFont="1" applyBorder="1" applyAlignment="1">
      <alignment horizontal="right" vertical="center"/>
    </xf>
    <xf numFmtId="11" fontId="8" fillId="0" borderId="0" xfId="0" applyNumberFormat="1" applyFont="1" applyBorder="1" applyAlignment="1">
      <alignment horizontal="left" vertical="center"/>
    </xf>
    <xf numFmtId="41" fontId="8" fillId="0" borderId="0" xfId="0" applyNumberFormat="1" applyFont="1" applyFill="1" applyAlignment="1">
      <alignment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3" fontId="8" fillId="0" borderId="0" xfId="0" applyNumberFormat="1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hidden="1" locked="0"/>
    </xf>
    <xf numFmtId="0" fontId="8" fillId="0" borderId="0" xfId="0" applyFont="1" applyAlignment="1">
      <alignment horizontal="left" vertical="center"/>
    </xf>
    <xf numFmtId="185" fontId="8" fillId="0" borderId="11" xfId="36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right" wrapText="1"/>
    </xf>
    <xf numFmtId="185" fontId="8" fillId="0" borderId="0" xfId="36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right"/>
    </xf>
    <xf numFmtId="11" fontId="6" fillId="0" borderId="20" xfId="0" applyNumberFormat="1" applyFont="1" applyBorder="1" applyAlignment="1">
      <alignment horizontal="centerContinuous" vertical="center"/>
    </xf>
    <xf numFmtId="41" fontId="17" fillId="0" borderId="0" xfId="0" applyNumberFormat="1" applyFont="1" applyAlignment="1">
      <alignment vertical="top"/>
    </xf>
    <xf numFmtId="41" fontId="17" fillId="0" borderId="0" xfId="0" applyNumberFormat="1" applyFont="1" applyAlignment="1">
      <alignment horizontal="right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185" fontId="8" fillId="0" borderId="18" xfId="0" applyNumberFormat="1" applyFont="1" applyBorder="1" applyAlignment="1">
      <alignment horizontal="right" wrapText="1"/>
    </xf>
    <xf numFmtId="41" fontId="17" fillId="0" borderId="18" xfId="0" applyNumberFormat="1" applyFont="1" applyBorder="1" applyAlignment="1">
      <alignment horizontal="right"/>
    </xf>
    <xf numFmtId="41" fontId="17" fillId="0" borderId="18" xfId="0" applyNumberFormat="1" applyFont="1" applyBorder="1" applyAlignment="1">
      <alignment vertical="top"/>
    </xf>
    <xf numFmtId="41" fontId="17" fillId="0" borderId="0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vertical="top"/>
    </xf>
    <xf numFmtId="41" fontId="8" fillId="0" borderId="13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 wrapText="1"/>
    </xf>
    <xf numFmtId="41" fontId="8" fillId="0" borderId="0" xfId="0" applyNumberFormat="1" applyFont="1" applyBorder="1" applyAlignment="1">
      <alignment/>
    </xf>
    <xf numFmtId="41" fontId="8" fillId="0" borderId="17" xfId="0" applyNumberFormat="1" applyFont="1" applyFill="1" applyBorder="1" applyAlignment="1">
      <alignment horizontal="left"/>
    </xf>
    <xf numFmtId="41" fontId="8" fillId="0" borderId="18" xfId="0" applyNumberFormat="1" applyFont="1" applyBorder="1" applyAlignment="1">
      <alignment/>
    </xf>
    <xf numFmtId="41" fontId="8" fillId="0" borderId="18" xfId="0" applyNumberFormat="1" applyFont="1" applyBorder="1" applyAlignment="1">
      <alignment horizontal="centerContinuous"/>
    </xf>
    <xf numFmtId="41" fontId="8" fillId="0" borderId="18" xfId="36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6" fillId="0" borderId="18" xfId="34" applyFont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0" xfId="34" applyFont="1">
      <alignment/>
      <protection/>
    </xf>
    <xf numFmtId="0" fontId="35" fillId="0" borderId="0" xfId="34" applyFont="1">
      <alignment/>
      <protection/>
    </xf>
    <xf numFmtId="11" fontId="15" fillId="0" borderId="0" xfId="34" applyNumberFormat="1" applyFont="1" applyBorder="1" applyAlignment="1">
      <alignment horizontal="right" vertical="center"/>
      <protection/>
    </xf>
    <xf numFmtId="0" fontId="15" fillId="0" borderId="0" xfId="34" applyFont="1">
      <alignment/>
      <protection/>
    </xf>
    <xf numFmtId="0" fontId="16" fillId="0" borderId="0" xfId="34" applyFont="1">
      <alignment/>
      <protection/>
    </xf>
    <xf numFmtId="11" fontId="15" fillId="0" borderId="0" xfId="0" applyNumberFormat="1" applyFont="1" applyBorder="1" applyAlignment="1">
      <alignment horizontal="left" vertical="center"/>
    </xf>
    <xf numFmtId="0" fontId="15" fillId="0" borderId="0" xfId="34" applyFont="1" applyAlignment="1">
      <alignment horizontal="left"/>
      <protection/>
    </xf>
    <xf numFmtId="0" fontId="16" fillId="0" borderId="0" xfId="34" applyFont="1" applyAlignment="1">
      <alignment horizontal="left"/>
      <protection/>
    </xf>
    <xf numFmtId="0" fontId="15" fillId="0" borderId="0" xfId="34" applyFont="1" applyAlignment="1">
      <alignment horizontal="left"/>
      <protection/>
    </xf>
    <xf numFmtId="0" fontId="0" fillId="0" borderId="0" xfId="0" applyAlignment="1">
      <alignment horizontal="distributed"/>
    </xf>
    <xf numFmtId="0" fontId="15" fillId="0" borderId="0" xfId="34" applyFont="1" applyAlignment="1">
      <alignment horizontal="distributed"/>
      <protection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34" applyFont="1" applyBorder="1" applyAlignment="1">
      <alignment horizontal="distributed"/>
      <protection/>
    </xf>
    <xf numFmtId="0" fontId="15" fillId="0" borderId="0" xfId="34" applyFont="1" applyBorder="1">
      <alignment/>
      <protection/>
    </xf>
    <xf numFmtId="0" fontId="15" fillId="0" borderId="0" xfId="33" applyFont="1">
      <alignment/>
      <protection/>
    </xf>
    <xf numFmtId="11" fontId="15" fillId="0" borderId="0" xfId="33" applyNumberFormat="1" applyFont="1" applyBorder="1" applyAlignment="1">
      <alignment horizontal="left" vertical="center"/>
      <protection/>
    </xf>
    <xf numFmtId="4" fontId="36" fillId="0" borderId="0" xfId="34" applyNumberFormat="1" applyFont="1" applyProtection="1">
      <alignment/>
      <protection hidden="1" locked="0"/>
    </xf>
    <xf numFmtId="4" fontId="36" fillId="0" borderId="0" xfId="34" applyNumberFormat="1" applyFont="1" applyAlignment="1" applyProtection="1">
      <alignment horizontal="left"/>
      <protection hidden="1" locked="0"/>
    </xf>
    <xf numFmtId="0" fontId="36" fillId="0" borderId="0" xfId="34" applyFont="1" applyAlignment="1" applyProtection="1">
      <alignment horizontal="left"/>
      <protection hidden="1" locked="0"/>
    </xf>
    <xf numFmtId="0" fontId="36" fillId="0" borderId="0" xfId="34" applyFont="1" applyAlignment="1" applyProtection="1">
      <alignment horizontal="center"/>
      <protection hidden="1" locked="0"/>
    </xf>
    <xf numFmtId="43" fontId="15" fillId="0" borderId="0" xfId="34" applyNumberFormat="1" applyFont="1">
      <alignment/>
      <protection/>
    </xf>
    <xf numFmtId="43" fontId="15" fillId="0" borderId="0" xfId="34" applyNumberFormat="1" applyFont="1" applyAlignment="1">
      <alignment horizontal="center"/>
      <protection/>
    </xf>
    <xf numFmtId="43" fontId="15" fillId="0" borderId="0" xfId="34" applyNumberFormat="1" applyFont="1" applyAlignment="1" applyProtection="1">
      <alignment horizontal="left"/>
      <protection locked="0"/>
    </xf>
    <xf numFmtId="43" fontId="15" fillId="0" borderId="0" xfId="34" applyNumberFormat="1" applyFont="1" applyAlignment="1" applyProtection="1">
      <alignment horizontal="left"/>
      <protection locked="0"/>
    </xf>
    <xf numFmtId="0" fontId="37" fillId="0" borderId="0" xfId="34" applyFont="1">
      <alignment/>
      <protection/>
    </xf>
    <xf numFmtId="11" fontId="37" fillId="0" borderId="0" xfId="34" applyNumberFormat="1" applyFont="1" applyBorder="1" applyAlignment="1">
      <alignment horizontal="left" vertical="center"/>
      <protection/>
    </xf>
    <xf numFmtId="41" fontId="15" fillId="0" borderId="0" xfId="37" applyFont="1" applyBorder="1" applyAlignment="1">
      <alignment/>
    </xf>
    <xf numFmtId="0" fontId="15" fillId="0" borderId="18" xfId="34" applyFont="1" applyBorder="1">
      <alignment/>
      <protection/>
    </xf>
    <xf numFmtId="41" fontId="15" fillId="0" borderId="18" xfId="37" applyFont="1" applyBorder="1" applyAlignment="1">
      <alignment/>
    </xf>
    <xf numFmtId="0" fontId="15" fillId="0" borderId="16" xfId="34" applyFont="1" applyBorder="1">
      <alignment/>
      <protection/>
    </xf>
    <xf numFmtId="0" fontId="15" fillId="0" borderId="17" xfId="34" applyFont="1" applyBorder="1">
      <alignment/>
      <protection/>
    </xf>
    <xf numFmtId="0" fontId="15" fillId="0" borderId="0" xfId="34" applyFont="1" applyBorder="1" applyAlignment="1">
      <alignment vertical="center"/>
      <protection/>
    </xf>
    <xf numFmtId="0" fontId="15" fillId="0" borderId="0" xfId="34" applyFont="1" applyBorder="1" applyAlignment="1">
      <alignment horizontal="centerContinuous" vertical="center"/>
      <protection/>
    </xf>
    <xf numFmtId="0" fontId="15" fillId="0" borderId="14" xfId="34" applyFont="1" applyBorder="1">
      <alignment/>
      <protection/>
    </xf>
    <xf numFmtId="0" fontId="15" fillId="0" borderId="13" xfId="34" applyFont="1" applyBorder="1">
      <alignment/>
      <protection/>
    </xf>
    <xf numFmtId="0" fontId="38" fillId="0" borderId="0" xfId="34" applyFont="1" applyBorder="1">
      <alignment/>
      <protection/>
    </xf>
    <xf numFmtId="41" fontId="38" fillId="0" borderId="0" xfId="37" applyFont="1" applyBorder="1" applyAlignment="1">
      <alignment/>
    </xf>
    <xf numFmtId="0" fontId="38" fillId="0" borderId="0" xfId="34" applyFont="1" applyBorder="1" applyAlignment="1">
      <alignment horizontal="center" vertical="center"/>
      <protection/>
    </xf>
    <xf numFmtId="0" fontId="38" fillId="0" borderId="14" xfId="34" applyFont="1" applyBorder="1">
      <alignment/>
      <protection/>
    </xf>
    <xf numFmtId="0" fontId="37" fillId="0" borderId="13" xfId="34" applyFont="1" applyBorder="1" applyAlignment="1">
      <alignment horizontal="center" vertical="center"/>
      <protection/>
    </xf>
    <xf numFmtId="0" fontId="38" fillId="0" borderId="11" xfId="34" applyFont="1" applyBorder="1">
      <alignment/>
      <protection/>
    </xf>
    <xf numFmtId="41" fontId="38" fillId="0" borderId="11" xfId="37" applyFont="1" applyBorder="1" applyAlignment="1">
      <alignment/>
    </xf>
    <xf numFmtId="0" fontId="37" fillId="0" borderId="11" xfId="34" applyFont="1" applyBorder="1" applyAlignment="1">
      <alignment horizontal="center"/>
      <protection/>
    </xf>
    <xf numFmtId="0" fontId="37" fillId="0" borderId="10" xfId="34" applyFont="1" applyBorder="1" applyAlignment="1">
      <alignment horizontal="center"/>
      <protection/>
    </xf>
    <xf numFmtId="49" fontId="15" fillId="0" borderId="15" xfId="34" applyNumberFormat="1" applyFont="1" applyBorder="1" applyAlignment="1">
      <alignment horizontal="centerContinuous" vertical="center" wrapText="1"/>
      <protection/>
    </xf>
    <xf numFmtId="0" fontId="15" fillId="0" borderId="22" xfId="34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11" fontId="15" fillId="0" borderId="16" xfId="34" applyNumberFormat="1" applyFont="1" applyBorder="1" applyAlignment="1">
      <alignment horizontal="center" vertical="center" wrapText="1"/>
      <protection/>
    </xf>
    <xf numFmtId="0" fontId="17" fillId="0" borderId="17" xfId="0" applyFont="1" applyBorder="1" applyAlignment="1">
      <alignment horizontal="center" vertical="center"/>
    </xf>
    <xf numFmtId="0" fontId="15" fillId="0" borderId="14" xfId="34" applyFont="1" applyBorder="1" applyAlignment="1">
      <alignment horizontal="center" wrapText="1"/>
      <protection/>
    </xf>
    <xf numFmtId="0" fontId="15" fillId="0" borderId="13" xfId="34" applyFont="1" applyBorder="1" applyAlignment="1">
      <alignment horizontal="centerContinuous" vertical="center"/>
      <protection/>
    </xf>
    <xf numFmtId="0" fontId="15" fillId="0" borderId="0" xfId="34" applyFont="1" applyBorder="1" applyAlignment="1">
      <alignment horizontal="centerContinuous" vertical="center" wrapText="1"/>
      <protection/>
    </xf>
    <xf numFmtId="0" fontId="15" fillId="0" borderId="20" xfId="34" applyFont="1" applyBorder="1" applyAlignment="1">
      <alignment horizontal="center" vertical="center" wrapText="1"/>
      <protection/>
    </xf>
    <xf numFmtId="0" fontId="15" fillId="0" borderId="21" xfId="34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1" fontId="15" fillId="0" borderId="14" xfId="34" applyNumberFormat="1" applyFont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/>
    </xf>
    <xf numFmtId="0" fontId="15" fillId="0" borderId="11" xfId="34" applyFont="1" applyBorder="1" applyAlignment="1">
      <alignment vertical="center"/>
      <protection/>
    </xf>
    <xf numFmtId="0" fontId="15" fillId="0" borderId="12" xfId="34" applyFont="1" applyBorder="1" applyAlignment="1">
      <alignment horizontal="centerContinuous" vertical="center"/>
      <protection/>
    </xf>
    <xf numFmtId="0" fontId="15" fillId="0" borderId="11" xfId="34" applyFont="1" applyBorder="1" applyAlignment="1">
      <alignment horizontal="centerContinuous" vertical="center"/>
      <protection/>
    </xf>
    <xf numFmtId="0" fontId="15" fillId="0" borderId="10" xfId="34" applyFont="1" applyBorder="1" applyAlignment="1">
      <alignment horizontal="centerContinuous" vertical="center"/>
      <protection/>
    </xf>
    <xf numFmtId="0" fontId="15" fillId="0" borderId="19" xfId="34" applyFont="1" applyBorder="1" applyAlignment="1">
      <alignment horizontal="center" vertical="center"/>
      <protection/>
    </xf>
    <xf numFmtId="0" fontId="15" fillId="0" borderId="24" xfId="34" applyFont="1" applyBorder="1" applyAlignment="1">
      <alignment horizontal="center" vertical="center"/>
      <protection/>
    </xf>
    <xf numFmtId="0" fontId="15" fillId="0" borderId="23" xfId="34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11" fontId="15" fillId="0" borderId="10" xfId="34" applyNumberFormat="1" applyFont="1" applyBorder="1" applyAlignment="1">
      <alignment horizontal="center" vertical="center" wrapText="1"/>
      <protection/>
    </xf>
    <xf numFmtId="11" fontId="15" fillId="0" borderId="12" xfId="34" applyNumberFormat="1" applyFont="1" applyBorder="1" applyAlignment="1">
      <alignment horizontal="center" vertical="center" wrapText="1"/>
      <protection/>
    </xf>
    <xf numFmtId="0" fontId="17" fillId="0" borderId="0" xfId="34" applyFont="1" applyAlignment="1">
      <alignment horizontal="centerContinuous" vertical="center"/>
      <protection/>
    </xf>
    <xf numFmtId="0" fontId="15" fillId="0" borderId="0" xfId="34" applyFont="1" applyAlignment="1">
      <alignment horizontal="centerContinuous" vertical="center"/>
      <protection/>
    </xf>
    <xf numFmtId="0" fontId="39" fillId="0" borderId="0" xfId="34" applyFont="1" applyAlignment="1">
      <alignment horizontal="centerContinuous" vertical="center"/>
      <protection/>
    </xf>
    <xf numFmtId="0" fontId="15" fillId="0" borderId="15" xfId="34" applyFont="1" applyBorder="1" applyAlignment="1">
      <alignment horizontal="centerContinuous" vertical="center"/>
      <protection/>
    </xf>
    <xf numFmtId="0" fontId="38" fillId="0" borderId="18" xfId="34" applyFont="1" applyBorder="1" applyAlignment="1">
      <alignment vertical="center"/>
      <protection/>
    </xf>
    <xf numFmtId="0" fontId="15" fillId="0" borderId="18" xfId="0" applyFont="1" applyBorder="1" applyAlignment="1">
      <alignment vertical="center"/>
    </xf>
    <xf numFmtId="0" fontId="15" fillId="0" borderId="19" xfId="34" applyFont="1" applyBorder="1" applyAlignment="1">
      <alignment horizontal="centerContinuous" vertical="center"/>
      <protection/>
    </xf>
    <xf numFmtId="0" fontId="15" fillId="0" borderId="24" xfId="34" applyFont="1" applyBorder="1" applyAlignment="1">
      <alignment horizontal="centerContinuous" vertical="center"/>
      <protection/>
    </xf>
    <xf numFmtId="0" fontId="15" fillId="0" borderId="23" xfId="34" applyFont="1" applyBorder="1" applyAlignment="1">
      <alignment horizontal="centerContinuous" vertical="center"/>
      <protection/>
    </xf>
    <xf numFmtId="0" fontId="38" fillId="0" borderId="0" xfId="34" applyFont="1" applyAlignment="1">
      <alignment vertical="center"/>
      <protection/>
    </xf>
    <xf numFmtId="0" fontId="15" fillId="0" borderId="0" xfId="0" applyFont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400003" xfId="33"/>
    <cellStyle name="一般_Book2" xfId="34"/>
    <cellStyle name="Comma" xfId="35"/>
    <cellStyle name="Comma [0]" xfId="36"/>
    <cellStyle name="千分位[0]_Book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75390625" style="95" customWidth="1"/>
    <col min="2" max="2" width="4.125" style="95" customWidth="1"/>
    <col min="3" max="3" width="1.75390625" style="95" customWidth="1"/>
    <col min="4" max="4" width="3.50390625" style="95" customWidth="1"/>
    <col min="5" max="5" width="7.00390625" style="95" customWidth="1"/>
    <col min="6" max="6" width="6.875" style="95" customWidth="1"/>
    <col min="7" max="7" width="5.375" style="95" customWidth="1"/>
    <col min="8" max="8" width="6.875" style="95" customWidth="1"/>
    <col min="9" max="9" width="7.875" style="95" customWidth="1"/>
    <col min="10" max="10" width="7.25390625" style="95" customWidth="1"/>
    <col min="11" max="11" width="6.875" style="95" customWidth="1"/>
    <col min="12" max="12" width="4.875" style="95" customWidth="1"/>
    <col min="13" max="13" width="6.50390625" style="95" customWidth="1"/>
    <col min="14" max="14" width="4.875" style="95" customWidth="1"/>
    <col min="15" max="15" width="3.25390625" style="95" customWidth="1"/>
    <col min="16" max="16384" width="9.00390625" style="95" customWidth="1"/>
  </cols>
  <sheetData>
    <row r="1" spans="1:15" ht="16.5">
      <c r="A1" s="171" t="s">
        <v>272</v>
      </c>
      <c r="B1" s="170"/>
      <c r="C1" s="169"/>
      <c r="D1" s="173" t="s">
        <v>271</v>
      </c>
      <c r="E1" s="172"/>
      <c r="F1" s="172"/>
      <c r="G1" s="172"/>
      <c r="H1" s="172"/>
      <c r="I1" s="172"/>
      <c r="J1" s="172"/>
      <c r="K1" s="166" t="s">
        <v>270</v>
      </c>
      <c r="L1" s="166"/>
      <c r="M1" s="159" t="s">
        <v>269</v>
      </c>
      <c r="N1" s="158"/>
      <c r="O1" s="157"/>
    </row>
    <row r="2" spans="1:15" ht="16.5">
      <c r="A2" s="171" t="s">
        <v>268</v>
      </c>
      <c r="B2" s="170"/>
      <c r="C2" s="169"/>
      <c r="D2" s="168" t="s">
        <v>267</v>
      </c>
      <c r="E2" s="167"/>
      <c r="F2" s="167"/>
      <c r="G2" s="167"/>
      <c r="H2" s="167"/>
      <c r="I2" s="167"/>
      <c r="J2" s="167"/>
      <c r="K2" s="166" t="s">
        <v>266</v>
      </c>
      <c r="L2" s="166"/>
      <c r="M2" s="159" t="s">
        <v>265</v>
      </c>
      <c r="N2" s="158"/>
      <c r="O2" s="157"/>
    </row>
    <row r="3" spans="1:15" ht="51" customHeight="1">
      <c r="A3" s="165" t="s">
        <v>264</v>
      </c>
      <c r="B3" s="163"/>
      <c r="C3" s="163"/>
      <c r="D3" s="165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21" customHeight="1">
      <c r="A4" s="164" t="s">
        <v>263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ht="31.5" customHeight="1">
      <c r="A5" s="162" t="s">
        <v>262</v>
      </c>
      <c r="B5" s="161" t="s">
        <v>5</v>
      </c>
      <c r="C5" s="160"/>
      <c r="D5" s="148" t="s">
        <v>261</v>
      </c>
      <c r="E5" s="159" t="s">
        <v>260</v>
      </c>
      <c r="F5" s="158"/>
      <c r="G5" s="158"/>
      <c r="H5" s="158"/>
      <c r="I5" s="158"/>
      <c r="J5" s="158"/>
      <c r="K5" s="157"/>
      <c r="L5" s="156" t="s">
        <v>259</v>
      </c>
      <c r="M5" s="155"/>
      <c r="N5" s="154"/>
      <c r="O5" s="153" t="s">
        <v>4</v>
      </c>
    </row>
    <row r="6" spans="1:15" ht="50.25" customHeight="1">
      <c r="A6" s="152"/>
      <c r="B6" s="151"/>
      <c r="C6" s="150"/>
      <c r="D6" s="149"/>
      <c r="E6" s="148" t="s">
        <v>258</v>
      </c>
      <c r="F6" s="148" t="s">
        <v>257</v>
      </c>
      <c r="G6" s="148" t="s">
        <v>256</v>
      </c>
      <c r="H6" s="148" t="s">
        <v>255</v>
      </c>
      <c r="I6" s="148" t="s">
        <v>254</v>
      </c>
      <c r="J6" s="148" t="s">
        <v>253</v>
      </c>
      <c r="K6" s="148" t="s">
        <v>252</v>
      </c>
      <c r="L6" s="128" t="s">
        <v>6</v>
      </c>
      <c r="M6" s="147"/>
      <c r="N6" s="146"/>
      <c r="O6" s="145" t="s">
        <v>251</v>
      </c>
    </row>
    <row r="7" spans="1:15" ht="50.25" customHeight="1">
      <c r="A7" s="144"/>
      <c r="B7" s="143"/>
      <c r="C7" s="142"/>
      <c r="D7" s="141"/>
      <c r="E7" s="141"/>
      <c r="F7" s="141"/>
      <c r="G7" s="141"/>
      <c r="H7" s="141"/>
      <c r="I7" s="141"/>
      <c r="J7" s="141"/>
      <c r="K7" s="141"/>
      <c r="L7" s="140" t="s">
        <v>250</v>
      </c>
      <c r="M7" s="140" t="s">
        <v>249</v>
      </c>
      <c r="N7" s="140" t="s">
        <v>248</v>
      </c>
      <c r="O7" s="125"/>
    </row>
    <row r="8" spans="1:15" ht="16.5">
      <c r="A8" s="135" t="s">
        <v>247</v>
      </c>
      <c r="B8" s="139" t="s">
        <v>246</v>
      </c>
      <c r="C8" s="138"/>
      <c r="D8" s="138"/>
      <c r="E8" s="138"/>
      <c r="F8" s="138"/>
      <c r="G8" s="137"/>
      <c r="H8" s="137"/>
      <c r="I8" s="137"/>
      <c r="J8" s="137"/>
      <c r="K8" s="137"/>
      <c r="L8" s="137"/>
      <c r="M8" s="137"/>
      <c r="N8" s="137"/>
      <c r="O8" s="136"/>
    </row>
    <row r="9" spans="1:15" ht="16.5">
      <c r="A9" s="135"/>
      <c r="B9" s="134"/>
      <c r="C9" s="131"/>
      <c r="D9" s="133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1"/>
    </row>
    <row r="10" spans="1:15" ht="16.5">
      <c r="A10" s="130"/>
      <c r="B10" s="129"/>
      <c r="C10" s="109"/>
      <c r="D10" s="109"/>
      <c r="E10" s="128"/>
      <c r="F10" s="128"/>
      <c r="G10" s="128"/>
      <c r="H10" s="128"/>
      <c r="I10" s="128"/>
      <c r="J10" s="128"/>
      <c r="K10" s="128"/>
      <c r="L10" s="127"/>
      <c r="M10" s="127"/>
      <c r="N10" s="122"/>
      <c r="O10" s="109"/>
    </row>
    <row r="11" spans="1:15" ht="16.5">
      <c r="A11" s="130"/>
      <c r="B11" s="129"/>
      <c r="C11" s="109"/>
      <c r="D11" s="109"/>
      <c r="E11" s="128"/>
      <c r="F11" s="128"/>
      <c r="G11" s="128"/>
      <c r="H11" s="128"/>
      <c r="I11" s="128"/>
      <c r="J11" s="128"/>
      <c r="K11" s="128"/>
      <c r="L11" s="127"/>
      <c r="M11" s="127"/>
      <c r="N11" s="122"/>
      <c r="O11" s="109"/>
    </row>
    <row r="12" spans="1:15" ht="16.5">
      <c r="A12" s="130"/>
      <c r="B12" s="129"/>
      <c r="C12" s="109"/>
      <c r="D12" s="109"/>
      <c r="E12" s="128"/>
      <c r="F12" s="128"/>
      <c r="G12" s="128"/>
      <c r="H12" s="128"/>
      <c r="I12" s="128"/>
      <c r="J12" s="128"/>
      <c r="K12" s="128"/>
      <c r="L12" s="127"/>
      <c r="M12" s="127"/>
      <c r="N12" s="122"/>
      <c r="O12" s="109"/>
    </row>
    <row r="13" spans="1:15" ht="16.5">
      <c r="A13" s="130"/>
      <c r="B13" s="129"/>
      <c r="C13" s="109"/>
      <c r="D13" s="109"/>
      <c r="E13" s="128"/>
      <c r="F13" s="128"/>
      <c r="G13" s="128"/>
      <c r="H13" s="128"/>
      <c r="I13" s="128"/>
      <c r="J13" s="128"/>
      <c r="K13" s="128"/>
      <c r="L13" s="127"/>
      <c r="M13" s="127"/>
      <c r="N13" s="122"/>
      <c r="O13" s="109"/>
    </row>
    <row r="14" spans="1:15" ht="16.5">
      <c r="A14" s="130"/>
      <c r="B14" s="129"/>
      <c r="C14" s="109"/>
      <c r="D14" s="109"/>
      <c r="E14" s="128"/>
      <c r="F14" s="128"/>
      <c r="G14" s="128"/>
      <c r="H14" s="128"/>
      <c r="I14" s="128"/>
      <c r="J14" s="128"/>
      <c r="K14" s="128"/>
      <c r="L14" s="127"/>
      <c r="M14" s="127"/>
      <c r="N14" s="122"/>
      <c r="O14" s="109"/>
    </row>
    <row r="15" spans="1:15" ht="16.5">
      <c r="A15" s="130"/>
      <c r="B15" s="129"/>
      <c r="C15" s="109"/>
      <c r="D15" s="109"/>
      <c r="E15" s="128"/>
      <c r="F15" s="128"/>
      <c r="G15" s="128"/>
      <c r="H15" s="128"/>
      <c r="I15" s="128"/>
      <c r="J15" s="128"/>
      <c r="K15" s="128"/>
      <c r="L15" s="127"/>
      <c r="M15" s="127"/>
      <c r="N15" s="122"/>
      <c r="O15" s="109"/>
    </row>
    <row r="16" spans="1:15" ht="16.5">
      <c r="A16" s="130"/>
      <c r="B16" s="129"/>
      <c r="C16" s="109"/>
      <c r="D16" s="109"/>
      <c r="E16" s="128"/>
      <c r="F16" s="128"/>
      <c r="G16" s="128"/>
      <c r="H16" s="128"/>
      <c r="I16" s="128"/>
      <c r="J16" s="128"/>
      <c r="K16" s="128"/>
      <c r="L16" s="127"/>
      <c r="M16" s="127"/>
      <c r="N16" s="122"/>
      <c r="O16" s="109"/>
    </row>
    <row r="17" spans="1:15" ht="16.5">
      <c r="A17" s="130"/>
      <c r="B17" s="129"/>
      <c r="C17" s="109"/>
      <c r="D17" s="109"/>
      <c r="E17" s="128"/>
      <c r="F17" s="128"/>
      <c r="G17" s="128"/>
      <c r="H17" s="128"/>
      <c r="I17" s="128"/>
      <c r="J17" s="128"/>
      <c r="K17" s="128"/>
      <c r="L17" s="127"/>
      <c r="M17" s="127"/>
      <c r="N17" s="122"/>
      <c r="O17" s="109"/>
    </row>
    <row r="18" spans="1:15" ht="16.5">
      <c r="A18" s="126"/>
      <c r="B18" s="125"/>
      <c r="C18" s="123"/>
      <c r="D18" s="123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3"/>
    </row>
    <row r="19" spans="1:15" ht="16.5">
      <c r="A19" s="109"/>
      <c r="B19" s="109"/>
      <c r="C19" s="109"/>
      <c r="D19" s="109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09"/>
    </row>
    <row r="20" spans="1:15" ht="16.5">
      <c r="A20" s="121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</row>
    <row r="21" spans="1:15" s="96" customFormat="1" ht="15.75">
      <c r="A21" s="98" t="s">
        <v>4</v>
      </c>
      <c r="B21" s="116"/>
      <c r="C21" s="116"/>
      <c r="D21" s="116"/>
      <c r="E21" s="116"/>
      <c r="F21" s="116"/>
      <c r="G21" s="116"/>
      <c r="H21" s="116"/>
      <c r="I21" s="111" t="s">
        <v>36</v>
      </c>
      <c r="J21" s="110"/>
      <c r="K21" s="110"/>
      <c r="L21" s="99"/>
      <c r="M21" s="99"/>
      <c r="N21" s="99"/>
      <c r="O21" s="98"/>
    </row>
    <row r="22" spans="1:15" s="96" customFormat="1" ht="15.75">
      <c r="A22" s="119" t="s">
        <v>245</v>
      </c>
      <c r="B22" s="119"/>
      <c r="C22" s="118"/>
      <c r="D22" s="116"/>
      <c r="E22" s="117" t="s">
        <v>244</v>
      </c>
      <c r="F22" s="117"/>
      <c r="G22" s="116"/>
      <c r="H22" s="116"/>
      <c r="J22" s="110"/>
      <c r="K22" s="110"/>
      <c r="L22" s="99"/>
      <c r="M22" s="98" t="s">
        <v>243</v>
      </c>
      <c r="N22" s="99"/>
      <c r="O22" s="99"/>
    </row>
    <row r="23" spans="1:15" s="96" customFormat="1" ht="15.75">
      <c r="A23" s="114" t="s">
        <v>4</v>
      </c>
      <c r="B23" s="115"/>
      <c r="C23" s="115"/>
      <c r="D23" s="114"/>
      <c r="E23" s="113"/>
      <c r="F23" s="113"/>
      <c r="G23" s="113"/>
      <c r="H23" s="112"/>
      <c r="I23" s="111" t="s">
        <v>37</v>
      </c>
      <c r="J23" s="110"/>
      <c r="K23" s="110"/>
      <c r="L23" s="99"/>
      <c r="M23" s="99"/>
      <c r="N23" s="99"/>
      <c r="O23" s="99"/>
    </row>
    <row r="24" spans="1:15" ht="16.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1:15" ht="16.5">
      <c r="A25" s="109" t="s">
        <v>242</v>
      </c>
      <c r="B25" s="109"/>
      <c r="C25" s="108" t="s">
        <v>241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</row>
    <row r="26" spans="1:15" ht="16.5">
      <c r="A26" s="109"/>
      <c r="B26" s="109"/>
      <c r="C26" s="108" t="s">
        <v>240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</row>
    <row r="27" spans="1:15" s="96" customFormat="1" ht="18" customHeight="1">
      <c r="A27" s="100" t="s">
        <v>239</v>
      </c>
      <c r="B27" s="103"/>
      <c r="C27" s="101" t="s">
        <v>238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1:15" s="96" customFormat="1" ht="18" customHeight="1">
      <c r="A28" s="100"/>
      <c r="B28" s="103"/>
      <c r="C28" s="103" t="s">
        <v>237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</row>
    <row r="29" spans="1:15" s="96" customFormat="1" ht="18" customHeight="1">
      <c r="A29" s="100" t="s">
        <v>236</v>
      </c>
      <c r="B29" s="103"/>
      <c r="C29" s="105" t="s">
        <v>235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</row>
    <row r="30" spans="1:15" s="96" customFormat="1" ht="18" customHeight="1">
      <c r="A30" s="100"/>
      <c r="B30" s="103"/>
      <c r="C30" s="103" t="s">
        <v>234</v>
      </c>
      <c r="D30" s="103" t="s">
        <v>233</v>
      </c>
      <c r="E30" s="106"/>
      <c r="F30" s="106"/>
      <c r="G30" s="106"/>
      <c r="H30" s="106"/>
      <c r="I30" s="106"/>
      <c r="J30" s="106"/>
      <c r="K30" s="106"/>
      <c r="L30" s="106"/>
      <c r="M30" s="106"/>
      <c r="N30" s="98"/>
      <c r="O30" s="98"/>
    </row>
    <row r="31" spans="1:15" s="96" customFormat="1" ht="18" customHeight="1">
      <c r="A31" s="100"/>
      <c r="B31" s="103"/>
      <c r="C31" s="105" t="s">
        <v>232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</row>
    <row r="32" spans="1:15" s="96" customFormat="1" ht="18" customHeight="1">
      <c r="A32" s="100"/>
      <c r="B32" s="103"/>
      <c r="C32" s="102" t="s">
        <v>231</v>
      </c>
      <c r="D32" s="101" t="s">
        <v>230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15" s="96" customFormat="1" ht="18" customHeight="1">
      <c r="A33" s="100" t="s">
        <v>229</v>
      </c>
      <c r="B33" s="98"/>
      <c r="C33" s="99" t="s">
        <v>227</v>
      </c>
      <c r="D33" s="101" t="s">
        <v>228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5" s="96" customFormat="1" ht="18" customHeight="1">
      <c r="A34" s="100"/>
      <c r="B34" s="98"/>
      <c r="C34" s="99" t="s">
        <v>227</v>
      </c>
      <c r="D34" s="98" t="s">
        <v>226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0" s="96" customFormat="1" ht="18" customHeight="1">
      <c r="A35" s="100" t="s">
        <v>225</v>
      </c>
      <c r="B35" s="98"/>
      <c r="C35" s="98" t="s">
        <v>224</v>
      </c>
      <c r="D35" s="98"/>
      <c r="E35" s="98"/>
      <c r="F35" s="98"/>
      <c r="G35" s="98"/>
      <c r="H35" s="98"/>
      <c r="I35" s="98"/>
      <c r="J35" s="98"/>
    </row>
    <row r="36" spans="1:15" s="96" customFormat="1" ht="18" customHeight="1">
      <c r="A36" s="100"/>
      <c r="B36" s="98"/>
      <c r="C36" s="98"/>
      <c r="D36" s="99"/>
      <c r="E36" s="98"/>
      <c r="F36" s="98"/>
      <c r="G36" s="98"/>
      <c r="H36" s="98"/>
      <c r="I36" s="98"/>
      <c r="J36" s="98"/>
      <c r="K36" s="97" t="s">
        <v>223</v>
      </c>
      <c r="L36" s="97"/>
      <c r="M36" s="97"/>
      <c r="N36" s="97"/>
      <c r="O36" s="97"/>
    </row>
  </sheetData>
  <sheetProtection/>
  <mergeCells count="24">
    <mergeCell ref="M1:O1"/>
    <mergeCell ref="M2:O2"/>
    <mergeCell ref="E22:F22"/>
    <mergeCell ref="J6:J7"/>
    <mergeCell ref="K6:K7"/>
    <mergeCell ref="G6:G7"/>
    <mergeCell ref="H6:H7"/>
    <mergeCell ref="D32:O32"/>
    <mergeCell ref="I6:I7"/>
    <mergeCell ref="E5:K5"/>
    <mergeCell ref="F6:F7"/>
    <mergeCell ref="C26:O26"/>
    <mergeCell ref="K36:O36"/>
    <mergeCell ref="D33:O33"/>
    <mergeCell ref="C25:O25"/>
    <mergeCell ref="C27:O27"/>
    <mergeCell ref="C29:O29"/>
    <mergeCell ref="C31:O31"/>
    <mergeCell ref="B8:F8"/>
    <mergeCell ref="A5:A7"/>
    <mergeCell ref="A22:B22"/>
    <mergeCell ref="D5:D7"/>
    <mergeCell ref="E6:E7"/>
    <mergeCell ref="B5:C7"/>
  </mergeCells>
  <printOptions/>
  <pageMargins left="0.7480314960629921" right="0.5118110236220472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75390625" style="95" customWidth="1"/>
    <col min="2" max="2" width="4.125" style="95" customWidth="1"/>
    <col min="3" max="3" width="1.75390625" style="95" customWidth="1"/>
    <col min="4" max="4" width="3.50390625" style="95" customWidth="1"/>
    <col min="5" max="5" width="7.00390625" style="95" customWidth="1"/>
    <col min="6" max="6" width="6.875" style="95" customWidth="1"/>
    <col min="7" max="7" width="5.375" style="95" customWidth="1"/>
    <col min="8" max="8" width="6.875" style="95" customWidth="1"/>
    <col min="9" max="9" width="7.875" style="95" customWidth="1"/>
    <col min="10" max="10" width="7.25390625" style="95" customWidth="1"/>
    <col min="11" max="11" width="6.875" style="95" customWidth="1"/>
    <col min="12" max="12" width="4.875" style="95" customWidth="1"/>
    <col min="13" max="13" width="6.50390625" style="95" customWidth="1"/>
    <col min="14" max="14" width="4.875" style="95" customWidth="1"/>
    <col min="15" max="15" width="3.25390625" style="95" customWidth="1"/>
    <col min="16" max="16384" width="9.00390625" style="95" customWidth="1"/>
  </cols>
  <sheetData>
    <row r="1" spans="1:15" ht="16.5">
      <c r="A1" s="171" t="s">
        <v>222</v>
      </c>
      <c r="B1" s="170"/>
      <c r="C1" s="169"/>
      <c r="D1" s="173" t="s">
        <v>221</v>
      </c>
      <c r="E1" s="172"/>
      <c r="F1" s="172"/>
      <c r="G1" s="172"/>
      <c r="H1" s="172"/>
      <c r="I1" s="172"/>
      <c r="J1" s="172"/>
      <c r="K1" s="166" t="s">
        <v>220</v>
      </c>
      <c r="L1" s="166"/>
      <c r="M1" s="159" t="s">
        <v>18</v>
      </c>
      <c r="N1" s="158"/>
      <c r="O1" s="157"/>
    </row>
    <row r="2" spans="1:15" ht="16.5">
      <c r="A2" s="171" t="s">
        <v>219</v>
      </c>
      <c r="B2" s="170"/>
      <c r="C2" s="169"/>
      <c r="D2" s="168" t="s">
        <v>218</v>
      </c>
      <c r="E2" s="167"/>
      <c r="F2" s="167"/>
      <c r="G2" s="167"/>
      <c r="H2" s="167"/>
      <c r="I2" s="167"/>
      <c r="J2" s="167"/>
      <c r="K2" s="166" t="s">
        <v>217</v>
      </c>
      <c r="L2" s="166"/>
      <c r="M2" s="159" t="s">
        <v>9</v>
      </c>
      <c r="N2" s="158"/>
      <c r="O2" s="157"/>
    </row>
    <row r="3" spans="1:15" ht="51" customHeight="1">
      <c r="A3" s="165" t="s">
        <v>15</v>
      </c>
      <c r="B3" s="163"/>
      <c r="C3" s="163"/>
      <c r="D3" s="165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21" customHeight="1">
      <c r="A4" s="164" t="s">
        <v>216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ht="31.5" customHeight="1">
      <c r="A5" s="162" t="s">
        <v>215</v>
      </c>
      <c r="B5" s="161" t="s">
        <v>5</v>
      </c>
      <c r="C5" s="160"/>
      <c r="D5" s="148" t="s">
        <v>214</v>
      </c>
      <c r="E5" s="159" t="s">
        <v>16</v>
      </c>
      <c r="F5" s="158"/>
      <c r="G5" s="158"/>
      <c r="H5" s="158"/>
      <c r="I5" s="158"/>
      <c r="J5" s="158"/>
      <c r="K5" s="157"/>
      <c r="L5" s="156" t="s">
        <v>21</v>
      </c>
      <c r="M5" s="155"/>
      <c r="N5" s="154"/>
      <c r="O5" s="153" t="s">
        <v>4</v>
      </c>
    </row>
    <row r="6" spans="1:15" ht="50.25" customHeight="1">
      <c r="A6" s="152"/>
      <c r="B6" s="151"/>
      <c r="C6" s="150"/>
      <c r="D6" s="149"/>
      <c r="E6" s="148" t="s">
        <v>213</v>
      </c>
      <c r="F6" s="148" t="s">
        <v>212</v>
      </c>
      <c r="G6" s="148" t="s">
        <v>211</v>
      </c>
      <c r="H6" s="148" t="s">
        <v>210</v>
      </c>
      <c r="I6" s="148" t="s">
        <v>209</v>
      </c>
      <c r="J6" s="148" t="s">
        <v>208</v>
      </c>
      <c r="K6" s="148" t="s">
        <v>207</v>
      </c>
      <c r="L6" s="128" t="s">
        <v>6</v>
      </c>
      <c r="M6" s="147"/>
      <c r="N6" s="146"/>
      <c r="O6" s="145" t="s">
        <v>206</v>
      </c>
    </row>
    <row r="7" spans="1:15" ht="50.25" customHeight="1">
      <c r="A7" s="144"/>
      <c r="B7" s="143"/>
      <c r="C7" s="142"/>
      <c r="D7" s="141"/>
      <c r="E7" s="141"/>
      <c r="F7" s="141"/>
      <c r="G7" s="141"/>
      <c r="H7" s="141"/>
      <c r="I7" s="141"/>
      <c r="J7" s="141"/>
      <c r="K7" s="141"/>
      <c r="L7" s="140" t="s">
        <v>205</v>
      </c>
      <c r="M7" s="140" t="s">
        <v>204</v>
      </c>
      <c r="N7" s="140" t="s">
        <v>203</v>
      </c>
      <c r="O7" s="125"/>
    </row>
    <row r="8" spans="1:15" ht="16.5">
      <c r="A8" s="135" t="s">
        <v>17</v>
      </c>
      <c r="B8" s="139" t="s">
        <v>202</v>
      </c>
      <c r="C8" s="138"/>
      <c r="D8" s="138"/>
      <c r="E8" s="138"/>
      <c r="F8" s="138"/>
      <c r="G8" s="137"/>
      <c r="H8" s="137"/>
      <c r="I8" s="137"/>
      <c r="J8" s="137"/>
      <c r="K8" s="137"/>
      <c r="L8" s="137"/>
      <c r="M8" s="137"/>
      <c r="N8" s="137"/>
      <c r="O8" s="136"/>
    </row>
    <row r="9" spans="1:15" ht="16.5">
      <c r="A9" s="135"/>
      <c r="B9" s="134"/>
      <c r="C9" s="131"/>
      <c r="D9" s="133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1"/>
    </row>
    <row r="10" spans="1:15" ht="16.5">
      <c r="A10" s="130"/>
      <c r="B10" s="129"/>
      <c r="C10" s="109"/>
      <c r="D10" s="109"/>
      <c r="E10" s="128"/>
      <c r="F10" s="128"/>
      <c r="G10" s="128"/>
      <c r="H10" s="128"/>
      <c r="I10" s="128"/>
      <c r="J10" s="128"/>
      <c r="K10" s="128"/>
      <c r="L10" s="127"/>
      <c r="M10" s="127"/>
      <c r="N10" s="122"/>
      <c r="O10" s="109"/>
    </row>
    <row r="11" spans="1:15" ht="16.5">
      <c r="A11" s="130"/>
      <c r="B11" s="129"/>
      <c r="C11" s="109"/>
      <c r="D11" s="109"/>
      <c r="E11" s="128"/>
      <c r="F11" s="128"/>
      <c r="G11" s="128"/>
      <c r="H11" s="128"/>
      <c r="I11" s="128"/>
      <c r="J11" s="128"/>
      <c r="K11" s="128"/>
      <c r="L11" s="127"/>
      <c r="M11" s="127"/>
      <c r="N11" s="122"/>
      <c r="O11" s="109"/>
    </row>
    <row r="12" spans="1:15" ht="16.5">
      <c r="A12" s="130"/>
      <c r="B12" s="129"/>
      <c r="C12" s="109"/>
      <c r="D12" s="109"/>
      <c r="E12" s="128"/>
      <c r="F12" s="128"/>
      <c r="G12" s="128"/>
      <c r="H12" s="128"/>
      <c r="I12" s="128"/>
      <c r="J12" s="128"/>
      <c r="K12" s="128"/>
      <c r="L12" s="127"/>
      <c r="M12" s="127"/>
      <c r="N12" s="122"/>
      <c r="O12" s="109"/>
    </row>
    <row r="13" spans="1:15" ht="16.5">
      <c r="A13" s="130"/>
      <c r="B13" s="129"/>
      <c r="C13" s="109"/>
      <c r="D13" s="109"/>
      <c r="E13" s="128"/>
      <c r="F13" s="128"/>
      <c r="G13" s="128"/>
      <c r="H13" s="128"/>
      <c r="I13" s="128"/>
      <c r="J13" s="128"/>
      <c r="K13" s="128"/>
      <c r="L13" s="127"/>
      <c r="M13" s="127"/>
      <c r="N13" s="122"/>
      <c r="O13" s="109"/>
    </row>
    <row r="14" spans="1:15" ht="16.5">
      <c r="A14" s="130"/>
      <c r="B14" s="129"/>
      <c r="C14" s="109"/>
      <c r="D14" s="109"/>
      <c r="E14" s="128"/>
      <c r="F14" s="128"/>
      <c r="G14" s="128"/>
      <c r="H14" s="128"/>
      <c r="I14" s="128"/>
      <c r="J14" s="128"/>
      <c r="K14" s="128"/>
      <c r="L14" s="127"/>
      <c r="M14" s="127"/>
      <c r="N14" s="122"/>
      <c r="O14" s="109"/>
    </row>
    <row r="15" spans="1:15" ht="16.5">
      <c r="A15" s="130"/>
      <c r="B15" s="129"/>
      <c r="C15" s="109"/>
      <c r="D15" s="109"/>
      <c r="E15" s="128"/>
      <c r="F15" s="128"/>
      <c r="G15" s="128"/>
      <c r="H15" s="128"/>
      <c r="I15" s="128"/>
      <c r="J15" s="128"/>
      <c r="K15" s="128"/>
      <c r="L15" s="127"/>
      <c r="M15" s="127"/>
      <c r="N15" s="122"/>
      <c r="O15" s="109"/>
    </row>
    <row r="16" spans="1:15" ht="16.5">
      <c r="A16" s="130"/>
      <c r="B16" s="129"/>
      <c r="C16" s="109"/>
      <c r="D16" s="109"/>
      <c r="E16" s="128"/>
      <c r="F16" s="128"/>
      <c r="G16" s="128"/>
      <c r="H16" s="128"/>
      <c r="I16" s="128"/>
      <c r="J16" s="128"/>
      <c r="K16" s="128"/>
      <c r="L16" s="127"/>
      <c r="M16" s="127"/>
      <c r="N16" s="122"/>
      <c r="O16" s="109"/>
    </row>
    <row r="17" spans="1:15" ht="16.5">
      <c r="A17" s="130"/>
      <c r="B17" s="129"/>
      <c r="C17" s="109"/>
      <c r="D17" s="109"/>
      <c r="E17" s="128"/>
      <c r="F17" s="128"/>
      <c r="G17" s="128"/>
      <c r="H17" s="128"/>
      <c r="I17" s="128"/>
      <c r="J17" s="128"/>
      <c r="K17" s="128"/>
      <c r="L17" s="127"/>
      <c r="M17" s="127"/>
      <c r="N17" s="122"/>
      <c r="O17" s="109"/>
    </row>
    <row r="18" spans="1:15" ht="16.5">
      <c r="A18" s="126"/>
      <c r="B18" s="125"/>
      <c r="C18" s="123"/>
      <c r="D18" s="123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3"/>
    </row>
    <row r="19" spans="1:15" ht="16.5">
      <c r="A19" s="109"/>
      <c r="B19" s="109"/>
      <c r="C19" s="109"/>
      <c r="D19" s="109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09"/>
    </row>
    <row r="20" spans="1:15" ht="16.5">
      <c r="A20" s="121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</row>
    <row r="21" spans="1:15" s="96" customFormat="1" ht="15.75">
      <c r="A21" s="98" t="s">
        <v>4</v>
      </c>
      <c r="B21" s="116"/>
      <c r="C21" s="116"/>
      <c r="D21" s="116"/>
      <c r="E21" s="116"/>
      <c r="F21" s="116"/>
      <c r="G21" s="116"/>
      <c r="H21" s="116"/>
      <c r="I21" s="111" t="s">
        <v>36</v>
      </c>
      <c r="J21" s="110"/>
      <c r="K21" s="110"/>
      <c r="L21" s="99"/>
      <c r="M21" s="99"/>
      <c r="N21" s="99"/>
      <c r="O21" s="98"/>
    </row>
    <row r="22" spans="1:15" s="96" customFormat="1" ht="15.75">
      <c r="A22" s="119" t="s">
        <v>201</v>
      </c>
      <c r="B22" s="119"/>
      <c r="C22" s="118"/>
      <c r="D22" s="116"/>
      <c r="E22" s="117" t="s">
        <v>200</v>
      </c>
      <c r="F22" s="117"/>
      <c r="G22" s="116"/>
      <c r="H22" s="116"/>
      <c r="J22" s="110"/>
      <c r="K22" s="110"/>
      <c r="L22" s="99"/>
      <c r="M22" s="98" t="s">
        <v>12</v>
      </c>
      <c r="N22" s="99"/>
      <c r="O22" s="99"/>
    </row>
    <row r="23" spans="1:15" s="96" customFormat="1" ht="15.75">
      <c r="A23" s="114" t="s">
        <v>4</v>
      </c>
      <c r="B23" s="115"/>
      <c r="C23" s="115"/>
      <c r="D23" s="114"/>
      <c r="E23" s="113"/>
      <c r="F23" s="113"/>
      <c r="G23" s="113"/>
      <c r="H23" s="112"/>
      <c r="I23" s="111" t="s">
        <v>37</v>
      </c>
      <c r="J23" s="110"/>
      <c r="K23" s="110"/>
      <c r="L23" s="99"/>
      <c r="M23" s="99"/>
      <c r="N23" s="99"/>
      <c r="O23" s="99"/>
    </row>
    <row r="24" spans="1:15" ht="16.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1:15" ht="16.5">
      <c r="A25" s="109" t="s">
        <v>199</v>
      </c>
      <c r="B25" s="109"/>
      <c r="C25" s="108" t="s">
        <v>198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</row>
    <row r="26" spans="1:15" ht="16.5">
      <c r="A26" s="109"/>
      <c r="B26" s="109"/>
      <c r="C26" s="108" t="s">
        <v>197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</row>
    <row r="27" spans="1:15" s="96" customFormat="1" ht="18" customHeight="1">
      <c r="A27" s="100" t="s">
        <v>196</v>
      </c>
      <c r="B27" s="103"/>
      <c r="C27" s="101" t="s">
        <v>195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1:15" s="96" customFormat="1" ht="18" customHeight="1">
      <c r="A28" s="100"/>
      <c r="B28" s="103"/>
      <c r="C28" s="103" t="s">
        <v>194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</row>
    <row r="29" spans="1:15" s="96" customFormat="1" ht="18" customHeight="1">
      <c r="A29" s="100" t="s">
        <v>193</v>
      </c>
      <c r="B29" s="103"/>
      <c r="C29" s="105" t="s">
        <v>192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</row>
    <row r="30" spans="1:15" s="96" customFormat="1" ht="18" customHeight="1">
      <c r="A30" s="100"/>
      <c r="B30" s="103"/>
      <c r="C30" s="103" t="s">
        <v>191</v>
      </c>
      <c r="D30" s="103" t="s">
        <v>190</v>
      </c>
      <c r="E30" s="106"/>
      <c r="F30" s="106"/>
      <c r="G30" s="106"/>
      <c r="H30" s="106"/>
      <c r="I30" s="106"/>
      <c r="J30" s="106"/>
      <c r="K30" s="106"/>
      <c r="L30" s="106"/>
      <c r="M30" s="106"/>
      <c r="N30" s="98"/>
      <c r="O30" s="98"/>
    </row>
    <row r="31" spans="1:15" s="96" customFormat="1" ht="18" customHeight="1">
      <c r="A31" s="100"/>
      <c r="B31" s="103"/>
      <c r="C31" s="105" t="s">
        <v>189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</row>
    <row r="32" spans="1:15" s="96" customFormat="1" ht="18" customHeight="1">
      <c r="A32" s="100"/>
      <c r="B32" s="103"/>
      <c r="C32" s="102" t="s">
        <v>188</v>
      </c>
      <c r="D32" s="101" t="s">
        <v>187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15" s="96" customFormat="1" ht="18" customHeight="1">
      <c r="A33" s="100" t="s">
        <v>186</v>
      </c>
      <c r="B33" s="98"/>
      <c r="C33" s="99" t="s">
        <v>184</v>
      </c>
      <c r="D33" s="101" t="s">
        <v>185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5" s="96" customFormat="1" ht="18" customHeight="1">
      <c r="A34" s="100"/>
      <c r="B34" s="98"/>
      <c r="C34" s="99" t="s">
        <v>184</v>
      </c>
      <c r="D34" s="98" t="s">
        <v>183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0" s="96" customFormat="1" ht="18" customHeight="1">
      <c r="A35" s="100" t="s">
        <v>182</v>
      </c>
      <c r="B35" s="98"/>
      <c r="C35" s="98" t="s">
        <v>181</v>
      </c>
      <c r="D35" s="98"/>
      <c r="E35" s="98"/>
      <c r="F35" s="98"/>
      <c r="G35" s="98"/>
      <c r="H35" s="98"/>
      <c r="I35" s="98"/>
      <c r="J35" s="98"/>
    </row>
    <row r="36" spans="1:15" s="96" customFormat="1" ht="18" customHeight="1">
      <c r="A36" s="100"/>
      <c r="B36" s="98"/>
      <c r="C36" s="98"/>
      <c r="D36" s="99"/>
      <c r="E36" s="98"/>
      <c r="F36" s="98"/>
      <c r="G36" s="98"/>
      <c r="H36" s="98"/>
      <c r="I36" s="98"/>
      <c r="J36" s="98"/>
      <c r="K36" s="97" t="s">
        <v>180</v>
      </c>
      <c r="L36" s="97"/>
      <c r="M36" s="97"/>
      <c r="N36" s="97"/>
      <c r="O36" s="97"/>
    </row>
  </sheetData>
  <sheetProtection/>
  <mergeCells count="24">
    <mergeCell ref="C26:O26"/>
    <mergeCell ref="C27:O27"/>
    <mergeCell ref="C29:O29"/>
    <mergeCell ref="C31:O31"/>
    <mergeCell ref="B8:F8"/>
    <mergeCell ref="A5:A7"/>
    <mergeCell ref="A22:B22"/>
    <mergeCell ref="D5:D7"/>
    <mergeCell ref="E6:E7"/>
    <mergeCell ref="B5:C7"/>
    <mergeCell ref="K36:O36"/>
    <mergeCell ref="D33:O33"/>
    <mergeCell ref="C25:O25"/>
    <mergeCell ref="D32:O32"/>
    <mergeCell ref="I6:I7"/>
    <mergeCell ref="M1:O1"/>
    <mergeCell ref="M2:O2"/>
    <mergeCell ref="E22:F22"/>
    <mergeCell ref="J6:J7"/>
    <mergeCell ref="K6:K7"/>
    <mergeCell ref="G6:G7"/>
    <mergeCell ref="H6:H7"/>
    <mergeCell ref="E5:K5"/>
    <mergeCell ref="F6:F7"/>
  </mergeCells>
  <printOptions/>
  <pageMargins left="0.7480314960629921" right="0.5118110236220472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875" style="2" customWidth="1"/>
    <col min="2" max="2" width="11.125" style="2" customWidth="1"/>
    <col min="3" max="3" width="16.25390625" style="62" customWidth="1"/>
    <col min="4" max="10" width="11.75390625" style="2" customWidth="1"/>
    <col min="11" max="11" width="12.25390625" style="2" customWidth="1"/>
    <col min="12" max="12" width="10.125" style="2" customWidth="1"/>
    <col min="13" max="13" width="13.00390625" style="2" customWidth="1"/>
    <col min="14" max="14" width="9.625" style="2" customWidth="1"/>
    <col min="15" max="15" width="6.125" style="2" customWidth="1"/>
    <col min="16" max="16" width="6.625" style="2" customWidth="1"/>
    <col min="17" max="16384" width="9.00390625" style="2" customWidth="1"/>
  </cols>
  <sheetData>
    <row r="1" spans="1:14" s="1" customFormat="1" ht="15.75" customHeight="1">
      <c r="A1" s="33" t="s">
        <v>0</v>
      </c>
      <c r="B1" s="33"/>
      <c r="C1" s="53" t="s">
        <v>179</v>
      </c>
      <c r="K1" s="33" t="s">
        <v>1</v>
      </c>
      <c r="L1" s="33"/>
      <c r="M1" s="89" t="s">
        <v>178</v>
      </c>
      <c r="N1" s="90"/>
    </row>
    <row r="2" spans="1:14" s="1" customFormat="1" ht="15.75" customHeight="1">
      <c r="A2" s="33" t="s">
        <v>177</v>
      </c>
      <c r="B2" s="34"/>
      <c r="C2" s="54" t="s">
        <v>176</v>
      </c>
      <c r="D2" s="35"/>
      <c r="E2" s="35"/>
      <c r="F2" s="35"/>
      <c r="G2" s="35"/>
      <c r="H2" s="35"/>
      <c r="I2" s="35"/>
      <c r="J2" s="35"/>
      <c r="K2" s="33" t="s">
        <v>2</v>
      </c>
      <c r="L2" s="33"/>
      <c r="M2" s="89" t="s">
        <v>175</v>
      </c>
      <c r="N2" s="90"/>
    </row>
    <row r="3" spans="1:14" ht="27.75" customHeight="1">
      <c r="A3" s="94" t="s">
        <v>174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6.5">
      <c r="A4" s="86" t="s">
        <v>173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s="7" customFormat="1" ht="19.5" customHeight="1">
      <c r="A5" s="36" t="s">
        <v>3</v>
      </c>
      <c r="B5" s="37"/>
      <c r="C5" s="67" t="s">
        <v>172</v>
      </c>
      <c r="D5" s="91" t="s">
        <v>171</v>
      </c>
      <c r="E5" s="92"/>
      <c r="F5" s="92"/>
      <c r="G5" s="92"/>
      <c r="H5" s="92"/>
      <c r="I5" s="92"/>
      <c r="J5" s="93"/>
      <c r="K5" s="3" t="s">
        <v>170</v>
      </c>
      <c r="L5" s="4"/>
      <c r="M5" s="5"/>
      <c r="N5" s="6" t="s">
        <v>4</v>
      </c>
    </row>
    <row r="6" spans="1:14" s="7" customFormat="1" ht="19.5" customHeight="1">
      <c r="A6" s="38" t="s">
        <v>169</v>
      </c>
      <c r="B6" s="39" t="s">
        <v>5</v>
      </c>
      <c r="C6" s="39" t="s">
        <v>168</v>
      </c>
      <c r="D6" s="87" t="s">
        <v>167</v>
      </c>
      <c r="E6" s="87" t="s">
        <v>166</v>
      </c>
      <c r="F6" s="87" t="s">
        <v>165</v>
      </c>
      <c r="G6" s="87" t="s">
        <v>164</v>
      </c>
      <c r="H6" s="87" t="s">
        <v>163</v>
      </c>
      <c r="I6" s="87" t="s">
        <v>162</v>
      </c>
      <c r="J6" s="87" t="s">
        <v>161</v>
      </c>
      <c r="K6" s="9" t="s">
        <v>6</v>
      </c>
      <c r="L6" s="10"/>
      <c r="M6" s="11"/>
      <c r="N6" s="12" t="s">
        <v>7</v>
      </c>
    </row>
    <row r="7" spans="1:14" s="7" customFormat="1" ht="31.5" customHeight="1">
      <c r="A7" s="40"/>
      <c r="B7" s="41"/>
      <c r="C7" s="55"/>
      <c r="D7" s="88"/>
      <c r="E7" s="88"/>
      <c r="F7" s="88"/>
      <c r="G7" s="88"/>
      <c r="H7" s="88"/>
      <c r="I7" s="88"/>
      <c r="J7" s="88"/>
      <c r="K7" s="13" t="s">
        <v>160</v>
      </c>
      <c r="L7" s="13" t="s">
        <v>159</v>
      </c>
      <c r="M7" s="13" t="s">
        <v>158</v>
      </c>
      <c r="N7" s="14"/>
    </row>
    <row r="8" spans="1:14" s="7" customFormat="1" ht="19.5" customHeight="1">
      <c r="A8" s="8" t="s">
        <v>8</v>
      </c>
      <c r="B8" s="30"/>
      <c r="C8" s="56"/>
      <c r="D8" s="63">
        <f>D9</f>
        <v>9</v>
      </c>
      <c r="E8" s="63">
        <f>E9</f>
        <v>4</v>
      </c>
      <c r="F8" s="63">
        <f>F9</f>
        <v>5</v>
      </c>
      <c r="G8" s="63">
        <f>G9</f>
        <v>1</v>
      </c>
      <c r="H8" s="63">
        <f>H9</f>
        <v>1</v>
      </c>
      <c r="I8" s="63">
        <f>I9</f>
        <v>4</v>
      </c>
      <c r="J8" s="63">
        <f>J9</f>
        <v>24</v>
      </c>
      <c r="K8" s="64">
        <f>K9</f>
        <v>1388764</v>
      </c>
      <c r="L8" s="64">
        <f>L9</f>
        <v>246737</v>
      </c>
      <c r="M8" s="64">
        <f>M9</f>
        <v>1142027</v>
      </c>
      <c r="N8" s="31"/>
    </row>
    <row r="9" spans="1:14" s="7" customFormat="1" ht="19.5" customHeight="1">
      <c r="A9" s="8" t="s">
        <v>157</v>
      </c>
      <c r="B9" s="51"/>
      <c r="C9" s="57"/>
      <c r="D9" s="65">
        <f>D10+D12</f>
        <v>9</v>
      </c>
      <c r="E9" s="65">
        <f>E10+E12</f>
        <v>4</v>
      </c>
      <c r="F9" s="65">
        <f>F10+F12</f>
        <v>5</v>
      </c>
      <c r="G9" s="65">
        <f>G10+G12</f>
        <v>1</v>
      </c>
      <c r="H9" s="65">
        <f>H10+H12</f>
        <v>1</v>
      </c>
      <c r="I9" s="65">
        <f>I10+I12</f>
        <v>4</v>
      </c>
      <c r="J9" s="65">
        <f>J10+J12</f>
        <v>24</v>
      </c>
      <c r="K9" s="64">
        <f>K10+K12</f>
        <v>1388764</v>
      </c>
      <c r="L9" s="64">
        <f>L10+L12</f>
        <v>246737</v>
      </c>
      <c r="M9" s="64">
        <f>M10+M12</f>
        <v>1142027</v>
      </c>
      <c r="N9" s="52"/>
    </row>
    <row r="10" spans="1:14" s="7" customFormat="1" ht="19.5" customHeight="1">
      <c r="A10" s="8" t="s">
        <v>156</v>
      </c>
      <c r="B10" s="51"/>
      <c r="C10" s="57"/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5">
        <f>J11</f>
        <v>1</v>
      </c>
      <c r="K10" s="64">
        <f>K11</f>
        <v>83</v>
      </c>
      <c r="L10" s="64">
        <f>L11</f>
        <v>83</v>
      </c>
      <c r="M10" s="68">
        <v>0</v>
      </c>
      <c r="N10" s="52"/>
    </row>
    <row r="11" spans="1:14" s="7" customFormat="1" ht="19.5" customHeight="1">
      <c r="A11" s="8"/>
      <c r="B11" s="49" t="s">
        <v>155</v>
      </c>
      <c r="C11" s="58" t="s">
        <v>152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5">
        <v>1</v>
      </c>
      <c r="K11" s="64">
        <f>SUM(L11,M11)</f>
        <v>83</v>
      </c>
      <c r="L11" s="64">
        <v>83</v>
      </c>
      <c r="M11" s="68">
        <v>0</v>
      </c>
      <c r="N11" s="52"/>
    </row>
    <row r="12" spans="1:14" s="7" customFormat="1" ht="19.5" customHeight="1">
      <c r="A12" s="8" t="s">
        <v>154</v>
      </c>
      <c r="B12" s="51"/>
      <c r="C12" s="58"/>
      <c r="D12" s="65">
        <f>SUM(D13:D34)</f>
        <v>9</v>
      </c>
      <c r="E12" s="65">
        <f>SUM(E13:E34)</f>
        <v>4</v>
      </c>
      <c r="F12" s="65">
        <f>SUM(F13:F34)</f>
        <v>5</v>
      </c>
      <c r="G12" s="65">
        <f>SUM(G13:G34)</f>
        <v>1</v>
      </c>
      <c r="H12" s="65">
        <f>SUM(H13:H34)</f>
        <v>1</v>
      </c>
      <c r="I12" s="65">
        <f>SUM(I13:I34)</f>
        <v>4</v>
      </c>
      <c r="J12" s="65">
        <f>SUM(J13:J34)</f>
        <v>23</v>
      </c>
      <c r="K12" s="64">
        <f>SUM(K13:K34)</f>
        <v>1388681</v>
      </c>
      <c r="L12" s="64">
        <f>SUM(L13:L34)</f>
        <v>246654</v>
      </c>
      <c r="M12" s="64">
        <f>SUM(M13:M34)</f>
        <v>1142027</v>
      </c>
      <c r="N12" s="52"/>
    </row>
    <row r="13" spans="1:14" s="7" customFormat="1" ht="19.5" customHeight="1">
      <c r="A13" s="8"/>
      <c r="B13" s="49" t="s">
        <v>153</v>
      </c>
      <c r="C13" s="58" t="s">
        <v>152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5">
        <v>1</v>
      </c>
      <c r="J13" s="65">
        <v>13</v>
      </c>
      <c r="K13" s="64">
        <f>SUM(L13,M13)</f>
        <v>19405</v>
      </c>
      <c r="L13" s="64">
        <v>3405</v>
      </c>
      <c r="M13" s="64">
        <v>16000</v>
      </c>
      <c r="N13" s="52"/>
    </row>
    <row r="14" spans="1:14" s="7" customFormat="1" ht="19.5" customHeight="1">
      <c r="A14" s="15"/>
      <c r="B14" s="49" t="s">
        <v>151</v>
      </c>
      <c r="C14" s="58" t="s">
        <v>150</v>
      </c>
      <c r="D14" s="65">
        <v>1</v>
      </c>
      <c r="E14" s="69">
        <v>0</v>
      </c>
      <c r="F14" s="69">
        <v>0</v>
      </c>
      <c r="G14" s="69">
        <v>0</v>
      </c>
      <c r="H14" s="69">
        <v>0</v>
      </c>
      <c r="I14" s="65">
        <v>1</v>
      </c>
      <c r="J14" s="65">
        <v>5</v>
      </c>
      <c r="K14" s="64">
        <f>SUM(L14,M14)</f>
        <v>423100</v>
      </c>
      <c r="L14" s="64">
        <v>4000</v>
      </c>
      <c r="M14" s="64">
        <v>419100</v>
      </c>
      <c r="N14" s="29"/>
    </row>
    <row r="15" spans="1:14" s="7" customFormat="1" ht="19.5" customHeight="1">
      <c r="A15" s="15"/>
      <c r="B15" s="32" t="s">
        <v>129</v>
      </c>
      <c r="C15" s="58" t="s">
        <v>149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5">
        <v>1</v>
      </c>
      <c r="K15" s="64">
        <f>SUM(L15,M15)</f>
        <v>25000</v>
      </c>
      <c r="L15" s="68">
        <v>0</v>
      </c>
      <c r="M15" s="64">
        <v>25000</v>
      </c>
      <c r="N15" s="29"/>
    </row>
    <row r="16" spans="1:14" s="7" customFormat="1" ht="19.5" customHeight="1">
      <c r="A16" s="15"/>
      <c r="B16" s="32" t="s">
        <v>129</v>
      </c>
      <c r="C16" s="58" t="s">
        <v>148</v>
      </c>
      <c r="D16" s="69">
        <v>0</v>
      </c>
      <c r="E16" s="65">
        <v>1</v>
      </c>
      <c r="F16" s="69">
        <v>0</v>
      </c>
      <c r="G16" s="69">
        <v>0</v>
      </c>
      <c r="H16" s="69">
        <v>0</v>
      </c>
      <c r="I16" s="69">
        <v>0</v>
      </c>
      <c r="J16" s="65">
        <v>1</v>
      </c>
      <c r="K16" s="64">
        <f>SUM(L16,M16)</f>
        <v>7200</v>
      </c>
      <c r="L16" s="64">
        <v>3200</v>
      </c>
      <c r="M16" s="64">
        <v>4000</v>
      </c>
      <c r="N16" s="29"/>
    </row>
    <row r="17" spans="1:14" s="7" customFormat="1" ht="19.5" customHeight="1">
      <c r="A17" s="15"/>
      <c r="B17" s="32" t="s">
        <v>129</v>
      </c>
      <c r="C17" s="58" t="s">
        <v>147</v>
      </c>
      <c r="D17" s="65">
        <v>1</v>
      </c>
      <c r="E17" s="69">
        <v>0</v>
      </c>
      <c r="F17" s="69">
        <v>0</v>
      </c>
      <c r="G17" s="69">
        <v>0</v>
      </c>
      <c r="H17" s="69">
        <v>0</v>
      </c>
      <c r="I17" s="65">
        <v>1</v>
      </c>
      <c r="J17" s="65">
        <v>1</v>
      </c>
      <c r="K17" s="64">
        <f>SUM(L17,M17)</f>
        <v>549300</v>
      </c>
      <c r="L17" s="64">
        <v>228700</v>
      </c>
      <c r="M17" s="64">
        <v>320600</v>
      </c>
      <c r="N17" s="29"/>
    </row>
    <row r="18" spans="1:14" s="7" customFormat="1" ht="19.5" customHeight="1">
      <c r="A18" s="15"/>
      <c r="B18" s="49" t="s">
        <v>146</v>
      </c>
      <c r="C18" s="58" t="s">
        <v>145</v>
      </c>
      <c r="D18" s="69">
        <v>0</v>
      </c>
      <c r="E18" s="69">
        <v>0</v>
      </c>
      <c r="F18" s="69">
        <v>0</v>
      </c>
      <c r="G18" s="65">
        <v>1</v>
      </c>
      <c r="H18" s="69">
        <v>0</v>
      </c>
      <c r="I18" s="69">
        <v>0</v>
      </c>
      <c r="J18" s="69">
        <v>0</v>
      </c>
      <c r="K18" s="64">
        <f>SUM(L18,M18)</f>
        <v>160000</v>
      </c>
      <c r="L18" s="68">
        <v>0</v>
      </c>
      <c r="M18" s="64">
        <v>160000</v>
      </c>
      <c r="N18" s="29"/>
    </row>
    <row r="19" spans="1:14" s="7" customFormat="1" ht="19.5" customHeight="1">
      <c r="A19" s="15"/>
      <c r="B19" s="32" t="s">
        <v>129</v>
      </c>
      <c r="C19" s="58" t="s">
        <v>144</v>
      </c>
      <c r="D19" s="66">
        <v>1</v>
      </c>
      <c r="E19" s="69">
        <v>0</v>
      </c>
      <c r="F19" s="69">
        <v>0</v>
      </c>
      <c r="G19" s="69">
        <v>0</v>
      </c>
      <c r="H19" s="66">
        <v>1</v>
      </c>
      <c r="I19" s="69">
        <v>0</v>
      </c>
      <c r="J19" s="66">
        <v>1</v>
      </c>
      <c r="K19" s="64">
        <f>SUM(L19,M19)</f>
        <v>93000</v>
      </c>
      <c r="L19" s="64">
        <v>3000</v>
      </c>
      <c r="M19" s="64">
        <v>90000</v>
      </c>
      <c r="N19" s="29"/>
    </row>
    <row r="20" spans="1:14" s="7" customFormat="1" ht="19.5" customHeight="1">
      <c r="A20" s="15"/>
      <c r="B20" s="32" t="s">
        <v>129</v>
      </c>
      <c r="C20" s="58" t="s">
        <v>143</v>
      </c>
      <c r="D20" s="66">
        <v>1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4">
        <f>SUM(L20,M20)</f>
        <v>21000</v>
      </c>
      <c r="L20" s="64">
        <v>1000</v>
      </c>
      <c r="M20" s="64">
        <v>20000</v>
      </c>
      <c r="N20" s="29"/>
    </row>
    <row r="21" spans="1:14" s="7" customFormat="1" ht="19.5" customHeight="1">
      <c r="A21" s="15"/>
      <c r="B21" s="32" t="s">
        <v>129</v>
      </c>
      <c r="C21" s="58" t="s">
        <v>142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6">
        <v>1</v>
      </c>
      <c r="J21" s="69">
        <v>0</v>
      </c>
      <c r="K21" s="64">
        <f>SUM(L21,M21)</f>
        <v>17</v>
      </c>
      <c r="L21" s="64">
        <v>17</v>
      </c>
      <c r="M21" s="68">
        <v>0</v>
      </c>
      <c r="N21" s="29"/>
    </row>
    <row r="22" spans="1:14" s="7" customFormat="1" ht="19.5" customHeight="1">
      <c r="A22" s="15"/>
      <c r="B22" s="32" t="s">
        <v>129</v>
      </c>
      <c r="C22" s="58" t="s">
        <v>141</v>
      </c>
      <c r="D22" s="69">
        <v>0</v>
      </c>
      <c r="E22" s="69">
        <v>0</v>
      </c>
      <c r="F22" s="66">
        <v>1</v>
      </c>
      <c r="G22" s="69">
        <v>0</v>
      </c>
      <c r="H22" s="69">
        <v>0</v>
      </c>
      <c r="I22" s="69">
        <v>0</v>
      </c>
      <c r="J22" s="69">
        <v>0</v>
      </c>
      <c r="K22" s="64">
        <f>SUM(L22,M22)</f>
        <v>3260</v>
      </c>
      <c r="L22" s="64">
        <v>3260</v>
      </c>
      <c r="M22" s="68">
        <v>0</v>
      </c>
      <c r="N22" s="29"/>
    </row>
    <row r="23" spans="1:14" s="7" customFormat="1" ht="19.5" customHeight="1">
      <c r="A23" s="15"/>
      <c r="B23" s="32" t="s">
        <v>129</v>
      </c>
      <c r="C23" s="58" t="s">
        <v>140</v>
      </c>
      <c r="D23" s="66">
        <v>1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4">
        <f>SUM(L23,M23)</f>
        <v>25000</v>
      </c>
      <c r="L23" s="68">
        <v>0</v>
      </c>
      <c r="M23" s="64">
        <v>25000</v>
      </c>
      <c r="N23" s="29"/>
    </row>
    <row r="24" spans="1:14" s="7" customFormat="1" ht="19.5" customHeight="1">
      <c r="A24" s="15"/>
      <c r="B24" s="32" t="s">
        <v>129</v>
      </c>
      <c r="C24" s="58" t="s">
        <v>139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6">
        <v>1</v>
      </c>
      <c r="K24" s="64">
        <f>SUM(L24,M24)</f>
        <v>1107</v>
      </c>
      <c r="L24" s="68">
        <v>0</v>
      </c>
      <c r="M24" s="64">
        <v>1107</v>
      </c>
      <c r="N24" s="29"/>
    </row>
    <row r="25" spans="1:14" s="7" customFormat="1" ht="19.5" customHeight="1">
      <c r="A25" s="15"/>
      <c r="B25" s="32" t="s">
        <v>129</v>
      </c>
      <c r="C25" s="58" t="s">
        <v>138</v>
      </c>
      <c r="D25" s="66">
        <v>2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4">
        <f>SUM(L25,M25)</f>
        <v>15000</v>
      </c>
      <c r="L25" s="68">
        <v>0</v>
      </c>
      <c r="M25" s="64">
        <v>15000</v>
      </c>
      <c r="N25" s="29"/>
    </row>
    <row r="26" spans="1:14" s="7" customFormat="1" ht="19.5" customHeight="1">
      <c r="A26" s="15"/>
      <c r="B26" s="32" t="s">
        <v>129</v>
      </c>
      <c r="C26" s="58" t="s">
        <v>137</v>
      </c>
      <c r="D26" s="69">
        <v>0</v>
      </c>
      <c r="E26" s="69">
        <v>0</v>
      </c>
      <c r="F26" s="66">
        <v>1</v>
      </c>
      <c r="G26" s="69">
        <v>0</v>
      </c>
      <c r="H26" s="69">
        <v>0</v>
      </c>
      <c r="I26" s="69">
        <v>0</v>
      </c>
      <c r="J26" s="69">
        <v>0</v>
      </c>
      <c r="K26" s="64">
        <f>SUM(L26,M26)</f>
        <v>72</v>
      </c>
      <c r="L26" s="64">
        <v>72</v>
      </c>
      <c r="M26" s="68">
        <v>0</v>
      </c>
      <c r="N26" s="29"/>
    </row>
    <row r="27" spans="1:14" s="7" customFormat="1" ht="19.5" customHeight="1">
      <c r="A27" s="15"/>
      <c r="B27" s="49" t="s">
        <v>129</v>
      </c>
      <c r="C27" s="50" t="s">
        <v>136</v>
      </c>
      <c r="D27" s="69">
        <v>0</v>
      </c>
      <c r="E27" s="64">
        <v>1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4">
        <f>SUM(L27,M27)</f>
        <v>10000</v>
      </c>
      <c r="L27" s="68">
        <v>0</v>
      </c>
      <c r="M27" s="64">
        <v>10000</v>
      </c>
      <c r="N27" s="29"/>
    </row>
    <row r="28" spans="1:14" s="7" customFormat="1" ht="19.5" customHeight="1">
      <c r="A28" s="15"/>
      <c r="B28" s="49" t="s">
        <v>129</v>
      </c>
      <c r="C28" s="50" t="s">
        <v>135</v>
      </c>
      <c r="D28" s="69">
        <v>0</v>
      </c>
      <c r="E28" s="64">
        <v>1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4">
        <f>SUM(L28,M28)</f>
        <v>6000</v>
      </c>
      <c r="L28" s="68">
        <v>0</v>
      </c>
      <c r="M28" s="64">
        <v>6000</v>
      </c>
      <c r="N28" s="29"/>
    </row>
    <row r="29" spans="1:14" s="7" customFormat="1" ht="19.5" customHeight="1">
      <c r="A29" s="15"/>
      <c r="B29" s="49" t="s">
        <v>129</v>
      </c>
      <c r="C29" s="50" t="s">
        <v>134</v>
      </c>
      <c r="D29" s="69">
        <v>0</v>
      </c>
      <c r="E29" s="69">
        <v>0</v>
      </c>
      <c r="F29" s="64">
        <v>1</v>
      </c>
      <c r="G29" s="69">
        <v>0</v>
      </c>
      <c r="H29" s="69">
        <v>0</v>
      </c>
      <c r="I29" s="69">
        <v>0</v>
      </c>
      <c r="J29" s="69">
        <v>0</v>
      </c>
      <c r="K29" s="64">
        <f>SUM(L29,M29)</f>
        <v>500</v>
      </c>
      <c r="L29" s="68">
        <v>0</v>
      </c>
      <c r="M29" s="64">
        <v>500</v>
      </c>
      <c r="N29" s="29"/>
    </row>
    <row r="30" spans="1:14" s="7" customFormat="1" ht="19.5" customHeight="1">
      <c r="A30" s="15"/>
      <c r="B30" s="49" t="s">
        <v>129</v>
      </c>
      <c r="C30" s="50" t="s">
        <v>133</v>
      </c>
      <c r="D30" s="69">
        <v>0</v>
      </c>
      <c r="E30" s="69">
        <v>0</v>
      </c>
      <c r="F30" s="64">
        <v>1</v>
      </c>
      <c r="G30" s="69">
        <v>0</v>
      </c>
      <c r="H30" s="69">
        <v>0</v>
      </c>
      <c r="I30" s="69">
        <v>0</v>
      </c>
      <c r="J30" s="69">
        <v>0</v>
      </c>
      <c r="K30" s="64">
        <f>SUM(L30,M30)</f>
        <v>720</v>
      </c>
      <c r="L30" s="68">
        <v>0</v>
      </c>
      <c r="M30" s="64">
        <v>720</v>
      </c>
      <c r="N30" s="29"/>
    </row>
    <row r="31" spans="1:14" s="7" customFormat="1" ht="19.5" customHeight="1">
      <c r="A31" s="15"/>
      <c r="B31" s="49" t="s">
        <v>129</v>
      </c>
      <c r="C31" s="50" t="s">
        <v>132</v>
      </c>
      <c r="D31" s="69">
        <v>0</v>
      </c>
      <c r="E31" s="69">
        <v>0</v>
      </c>
      <c r="F31" s="64">
        <v>1</v>
      </c>
      <c r="G31" s="69">
        <v>0</v>
      </c>
      <c r="H31" s="69">
        <v>0</v>
      </c>
      <c r="I31" s="69">
        <v>0</v>
      </c>
      <c r="J31" s="69">
        <v>0</v>
      </c>
      <c r="K31" s="64">
        <f>SUM(L31,M31)</f>
        <v>6000</v>
      </c>
      <c r="L31" s="68">
        <v>0</v>
      </c>
      <c r="M31" s="64">
        <v>6000</v>
      </c>
      <c r="N31" s="29"/>
    </row>
    <row r="32" spans="1:14" s="7" customFormat="1" ht="19.5" customHeight="1">
      <c r="A32" s="15"/>
      <c r="B32" s="49" t="s">
        <v>129</v>
      </c>
      <c r="C32" s="50" t="s">
        <v>131</v>
      </c>
      <c r="D32" s="69">
        <v>0</v>
      </c>
      <c r="E32" s="64">
        <v>1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4">
        <f>SUM(L32,M32)</f>
        <v>9000</v>
      </c>
      <c r="L32" s="68">
        <v>0</v>
      </c>
      <c r="M32" s="64">
        <v>9000</v>
      </c>
      <c r="N32" s="29"/>
    </row>
    <row r="33" spans="1:14" s="7" customFormat="1" ht="19.5" customHeight="1">
      <c r="A33" s="15"/>
      <c r="B33" s="49" t="s">
        <v>129</v>
      </c>
      <c r="C33" s="50" t="s">
        <v>130</v>
      </c>
      <c r="D33" s="64">
        <v>1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4">
        <f>SUM(L33,M33)</f>
        <v>5000</v>
      </c>
      <c r="L33" s="68">
        <v>0</v>
      </c>
      <c r="M33" s="64">
        <v>5000</v>
      </c>
      <c r="N33" s="29"/>
    </row>
    <row r="34" spans="1:14" s="7" customFormat="1" ht="19.5" customHeight="1">
      <c r="A34" s="16"/>
      <c r="B34" s="70" t="s">
        <v>129</v>
      </c>
      <c r="C34" s="71" t="s">
        <v>128</v>
      </c>
      <c r="D34" s="72">
        <v>1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2">
        <f>SUM(L34,M34)</f>
        <v>9000</v>
      </c>
      <c r="L34" s="74">
        <v>0</v>
      </c>
      <c r="M34" s="72">
        <v>9000</v>
      </c>
      <c r="N34" s="17"/>
    </row>
    <row r="35" spans="1:3" s="19" customFormat="1" ht="8.25" customHeight="1">
      <c r="A35" s="18"/>
      <c r="C35" s="59"/>
    </row>
    <row r="36" spans="1:14" s="22" customFormat="1" ht="16.5" customHeight="1">
      <c r="A36" s="2" t="s">
        <v>4</v>
      </c>
      <c r="B36" s="20"/>
      <c r="C36" s="60"/>
      <c r="D36" s="20"/>
      <c r="E36" s="20"/>
      <c r="F36" s="20"/>
      <c r="G36" s="20"/>
      <c r="H36" s="47" t="s">
        <v>36</v>
      </c>
      <c r="I36" s="2"/>
      <c r="J36" s="21"/>
      <c r="N36" s="2"/>
    </row>
    <row r="37" spans="1:15" s="22" customFormat="1" ht="16.5" customHeight="1">
      <c r="A37" s="23" t="s">
        <v>127</v>
      </c>
      <c r="B37" s="23"/>
      <c r="C37" s="60"/>
      <c r="D37" s="20" t="s">
        <v>126</v>
      </c>
      <c r="E37" s="20"/>
      <c r="F37" s="20"/>
      <c r="G37" s="20"/>
      <c r="I37" s="2"/>
      <c r="L37" s="2" t="s">
        <v>125</v>
      </c>
      <c r="O37" s="24"/>
    </row>
    <row r="38" spans="1:10" s="22" customFormat="1" ht="18" customHeight="1">
      <c r="A38" s="25" t="s">
        <v>4</v>
      </c>
      <c r="B38" s="26"/>
      <c r="C38" s="61"/>
      <c r="D38" s="27"/>
      <c r="E38" s="27"/>
      <c r="F38" s="27"/>
      <c r="G38" s="28"/>
      <c r="H38" s="47" t="s">
        <v>37</v>
      </c>
      <c r="I38" s="2"/>
      <c r="J38" s="28"/>
    </row>
    <row r="39" spans="1:12" s="7" customFormat="1" ht="18" customHeight="1">
      <c r="A39" s="47" t="s">
        <v>124</v>
      </c>
      <c r="B39" s="43"/>
      <c r="C39" s="53"/>
      <c r="D39" s="43"/>
      <c r="E39" s="43"/>
      <c r="F39" s="43"/>
      <c r="G39" s="43"/>
      <c r="H39" s="43"/>
      <c r="I39" s="43"/>
      <c r="J39" s="43"/>
      <c r="L39" s="42"/>
    </row>
    <row r="40" spans="1:12" s="7" customFormat="1" ht="18" customHeight="1">
      <c r="A40" s="48" t="s">
        <v>123</v>
      </c>
      <c r="B40" s="43"/>
      <c r="C40" s="53"/>
      <c r="D40" s="43"/>
      <c r="E40" s="43"/>
      <c r="F40" s="43"/>
      <c r="G40" s="43"/>
      <c r="H40" s="43"/>
      <c r="I40" s="43"/>
      <c r="J40" s="43"/>
      <c r="L40" s="42"/>
    </row>
    <row r="41" spans="1:3" s="7" customFormat="1" ht="18" customHeight="1">
      <c r="A41" s="44" t="s">
        <v>122</v>
      </c>
      <c r="C41" s="53"/>
    </row>
    <row r="42" spans="1:13" s="7" customFormat="1" ht="18" customHeight="1">
      <c r="A42" s="42" t="s">
        <v>121</v>
      </c>
      <c r="C42" s="53"/>
      <c r="M42" s="45"/>
    </row>
    <row r="43" spans="1:14" s="7" customFormat="1" ht="18" customHeight="1">
      <c r="A43" s="42" t="s">
        <v>120</v>
      </c>
      <c r="C43" s="53"/>
      <c r="M43" s="45"/>
      <c r="N43" s="46" t="s">
        <v>119</v>
      </c>
    </row>
  </sheetData>
  <sheetProtection/>
  <mergeCells count="12">
    <mergeCell ref="M1:N1"/>
    <mergeCell ref="M2:N2"/>
    <mergeCell ref="D5:J5"/>
    <mergeCell ref="D6:D7"/>
    <mergeCell ref="E6:E7"/>
    <mergeCell ref="F6:F7"/>
    <mergeCell ref="G6:G7"/>
    <mergeCell ref="H6:H7"/>
    <mergeCell ref="I6:I7"/>
    <mergeCell ref="A3:N3"/>
    <mergeCell ref="A4:N4"/>
    <mergeCell ref="J6:J7"/>
  </mergeCells>
  <printOptions horizontalCentered="1"/>
  <pageMargins left="0.4330708661417323" right="0" top="0.1968503937007874" bottom="0.1968503937007874" header="0.31496062992125984" footer="0.31496062992125984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17" sqref="B17"/>
    </sheetView>
  </sheetViews>
  <sheetFormatPr defaultColWidth="9.00390625" defaultRowHeight="15.75"/>
  <cols>
    <col min="1" max="1" width="13.875" style="2" customWidth="1"/>
    <col min="2" max="2" width="11.125" style="2" customWidth="1"/>
    <col min="3" max="3" width="16.25390625" style="62" customWidth="1"/>
    <col min="4" max="10" width="11.75390625" style="2" customWidth="1"/>
    <col min="11" max="11" width="12.25390625" style="2" customWidth="1"/>
    <col min="12" max="12" width="10.125" style="2" customWidth="1"/>
    <col min="13" max="13" width="13.00390625" style="2" customWidth="1"/>
    <col min="14" max="14" width="9.625" style="2" customWidth="1"/>
    <col min="15" max="15" width="6.125" style="2" customWidth="1"/>
    <col min="16" max="16" width="6.625" style="2" customWidth="1"/>
    <col min="17" max="16384" width="9.00390625" style="2" customWidth="1"/>
  </cols>
  <sheetData>
    <row r="1" spans="1:14" s="1" customFormat="1" ht="15.75" customHeight="1">
      <c r="A1" s="33" t="s">
        <v>0</v>
      </c>
      <c r="B1" s="33"/>
      <c r="C1" s="53" t="s">
        <v>118</v>
      </c>
      <c r="K1" s="33" t="s">
        <v>1</v>
      </c>
      <c r="L1" s="33"/>
      <c r="M1" s="89" t="s">
        <v>117</v>
      </c>
      <c r="N1" s="90"/>
    </row>
    <row r="2" spans="1:14" s="1" customFormat="1" ht="15.75" customHeight="1">
      <c r="A2" s="33" t="s">
        <v>116</v>
      </c>
      <c r="B2" s="34"/>
      <c r="C2" s="54" t="s">
        <v>115</v>
      </c>
      <c r="D2" s="35"/>
      <c r="E2" s="35"/>
      <c r="F2" s="35"/>
      <c r="G2" s="35"/>
      <c r="H2" s="35"/>
      <c r="I2" s="35"/>
      <c r="J2" s="35"/>
      <c r="K2" s="33" t="s">
        <v>2</v>
      </c>
      <c r="L2" s="33"/>
      <c r="M2" s="89" t="s">
        <v>114</v>
      </c>
      <c r="N2" s="90"/>
    </row>
    <row r="3" spans="1:14" ht="27.75" customHeight="1">
      <c r="A3" s="94" t="s">
        <v>113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6.5">
      <c r="A4" s="86" t="s">
        <v>112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s="7" customFormat="1" ht="19.5" customHeight="1">
      <c r="A5" s="36" t="s">
        <v>3</v>
      </c>
      <c r="B5" s="37"/>
      <c r="C5" s="67" t="s">
        <v>111</v>
      </c>
      <c r="D5" s="91" t="s">
        <v>110</v>
      </c>
      <c r="E5" s="92"/>
      <c r="F5" s="92"/>
      <c r="G5" s="92"/>
      <c r="H5" s="92"/>
      <c r="I5" s="92"/>
      <c r="J5" s="93"/>
      <c r="K5" s="3" t="s">
        <v>109</v>
      </c>
      <c r="L5" s="4"/>
      <c r="M5" s="5"/>
      <c r="N5" s="6" t="s">
        <v>4</v>
      </c>
    </row>
    <row r="6" spans="1:14" s="7" customFormat="1" ht="19.5" customHeight="1">
      <c r="A6" s="38" t="s">
        <v>108</v>
      </c>
      <c r="B6" s="39" t="s">
        <v>5</v>
      </c>
      <c r="C6" s="39" t="s">
        <v>107</v>
      </c>
      <c r="D6" s="87" t="s">
        <v>106</v>
      </c>
      <c r="E6" s="87" t="s">
        <v>105</v>
      </c>
      <c r="F6" s="87" t="s">
        <v>104</v>
      </c>
      <c r="G6" s="87" t="s">
        <v>103</v>
      </c>
      <c r="H6" s="87" t="s">
        <v>102</v>
      </c>
      <c r="I6" s="87" t="s">
        <v>101</v>
      </c>
      <c r="J6" s="87" t="s">
        <v>100</v>
      </c>
      <c r="K6" s="9" t="s">
        <v>6</v>
      </c>
      <c r="L6" s="10"/>
      <c r="M6" s="11"/>
      <c r="N6" s="12" t="s">
        <v>7</v>
      </c>
    </row>
    <row r="7" spans="1:14" s="7" customFormat="1" ht="31.5" customHeight="1">
      <c r="A7" s="40"/>
      <c r="B7" s="41"/>
      <c r="C7" s="55"/>
      <c r="D7" s="88"/>
      <c r="E7" s="88"/>
      <c r="F7" s="88"/>
      <c r="G7" s="88"/>
      <c r="H7" s="88"/>
      <c r="I7" s="88"/>
      <c r="J7" s="88"/>
      <c r="K7" s="13" t="s">
        <v>99</v>
      </c>
      <c r="L7" s="13" t="s">
        <v>98</v>
      </c>
      <c r="M7" s="13" t="s">
        <v>97</v>
      </c>
      <c r="N7" s="14"/>
    </row>
    <row r="8" spans="1:14" s="7" customFormat="1" ht="19.5" customHeight="1">
      <c r="A8" s="8" t="s">
        <v>8</v>
      </c>
      <c r="B8" s="30"/>
      <c r="C8" s="56"/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5">
        <f>J9</f>
        <v>3</v>
      </c>
      <c r="K8" s="64">
        <f>K9</f>
        <v>679</v>
      </c>
      <c r="L8" s="64">
        <f>L9</f>
        <v>679</v>
      </c>
      <c r="M8" s="68">
        <v>0</v>
      </c>
      <c r="N8" s="31"/>
    </row>
    <row r="9" spans="1:14" s="7" customFormat="1" ht="19.5" customHeight="1">
      <c r="A9" s="8" t="s">
        <v>96</v>
      </c>
      <c r="B9" s="51"/>
      <c r="C9" s="57"/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5">
        <f>J10</f>
        <v>3</v>
      </c>
      <c r="K9" s="64">
        <f>K10</f>
        <v>679</v>
      </c>
      <c r="L9" s="64">
        <f>L10</f>
        <v>679</v>
      </c>
      <c r="M9" s="68">
        <v>0</v>
      </c>
      <c r="N9" s="52"/>
    </row>
    <row r="10" spans="1:14" s="7" customFormat="1" ht="19.5" customHeight="1">
      <c r="A10" s="8" t="s">
        <v>95</v>
      </c>
      <c r="B10" s="51"/>
      <c r="C10" s="57"/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5">
        <f>J11</f>
        <v>3</v>
      </c>
      <c r="K10" s="64">
        <f>K11</f>
        <v>679</v>
      </c>
      <c r="L10" s="64">
        <f>L11</f>
        <v>679</v>
      </c>
      <c r="M10" s="68">
        <v>0</v>
      </c>
      <c r="N10" s="52"/>
    </row>
    <row r="11" spans="1:14" s="7" customFormat="1" ht="19.5" customHeight="1">
      <c r="A11" s="8"/>
      <c r="B11" s="49" t="s">
        <v>94</v>
      </c>
      <c r="C11" s="58" t="s">
        <v>93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5">
        <v>3</v>
      </c>
      <c r="K11" s="64">
        <f>SUM(L11,M11)</f>
        <v>679</v>
      </c>
      <c r="L11" s="64">
        <v>679</v>
      </c>
      <c r="M11" s="68">
        <v>0</v>
      </c>
      <c r="N11" s="52"/>
    </row>
    <row r="12" spans="1:14" s="7" customFormat="1" ht="19.5" customHeight="1">
      <c r="A12" s="15"/>
      <c r="B12" s="32"/>
      <c r="C12" s="58"/>
      <c r="D12" s="69"/>
      <c r="E12" s="69"/>
      <c r="F12" s="69"/>
      <c r="G12" s="69"/>
      <c r="H12" s="69"/>
      <c r="I12" s="66"/>
      <c r="J12" s="69"/>
      <c r="K12" s="64"/>
      <c r="L12" s="64"/>
      <c r="M12" s="68"/>
      <c r="N12" s="29"/>
    </row>
    <row r="13" spans="1:14" s="7" customFormat="1" ht="19.5" customHeight="1">
      <c r="A13" s="15"/>
      <c r="B13" s="32"/>
      <c r="C13" s="58"/>
      <c r="D13" s="69"/>
      <c r="E13" s="69"/>
      <c r="F13" s="66"/>
      <c r="G13" s="69"/>
      <c r="H13" s="69"/>
      <c r="I13" s="69"/>
      <c r="J13" s="69"/>
      <c r="K13" s="64"/>
      <c r="L13" s="64"/>
      <c r="M13" s="68"/>
      <c r="N13" s="29"/>
    </row>
    <row r="14" spans="1:14" s="7" customFormat="1" ht="19.5" customHeight="1">
      <c r="A14" s="15"/>
      <c r="B14" s="32"/>
      <c r="C14" s="58"/>
      <c r="D14" s="66"/>
      <c r="E14" s="69"/>
      <c r="F14" s="69"/>
      <c r="G14" s="69"/>
      <c r="H14" s="69"/>
      <c r="I14" s="69"/>
      <c r="J14" s="69"/>
      <c r="K14" s="64"/>
      <c r="L14" s="68"/>
      <c r="M14" s="64"/>
      <c r="N14" s="29"/>
    </row>
    <row r="15" spans="1:14" s="7" customFormat="1" ht="19.5" customHeight="1">
      <c r="A15" s="15"/>
      <c r="B15" s="32"/>
      <c r="C15" s="58"/>
      <c r="D15" s="69"/>
      <c r="E15" s="69"/>
      <c r="F15" s="69"/>
      <c r="G15" s="69"/>
      <c r="H15" s="69"/>
      <c r="I15" s="69"/>
      <c r="J15" s="66"/>
      <c r="K15" s="64"/>
      <c r="L15" s="68"/>
      <c r="M15" s="64"/>
      <c r="N15" s="29"/>
    </row>
    <row r="16" spans="1:14" s="7" customFormat="1" ht="19.5" customHeight="1">
      <c r="A16" s="15"/>
      <c r="B16" s="32"/>
      <c r="C16" s="58"/>
      <c r="D16" s="66"/>
      <c r="E16" s="69"/>
      <c r="F16" s="69"/>
      <c r="G16" s="69"/>
      <c r="H16" s="69"/>
      <c r="I16" s="69"/>
      <c r="J16" s="69"/>
      <c r="K16" s="64"/>
      <c r="L16" s="68"/>
      <c r="M16" s="64"/>
      <c r="N16" s="29"/>
    </row>
    <row r="17" spans="1:14" s="7" customFormat="1" ht="19.5" customHeight="1">
      <c r="A17" s="15"/>
      <c r="B17" s="32"/>
      <c r="C17" s="58"/>
      <c r="D17" s="69"/>
      <c r="E17" s="69"/>
      <c r="F17" s="66"/>
      <c r="G17" s="69"/>
      <c r="H17" s="69"/>
      <c r="I17" s="69"/>
      <c r="J17" s="69"/>
      <c r="K17" s="64"/>
      <c r="L17" s="64"/>
      <c r="M17" s="68"/>
      <c r="N17" s="29"/>
    </row>
    <row r="18" spans="1:14" s="7" customFormat="1" ht="19.5" customHeight="1">
      <c r="A18" s="15"/>
      <c r="B18" s="49"/>
      <c r="C18" s="50"/>
      <c r="D18" s="69"/>
      <c r="E18" s="64"/>
      <c r="F18" s="69"/>
      <c r="G18" s="69"/>
      <c r="H18" s="69"/>
      <c r="I18" s="69"/>
      <c r="J18" s="69"/>
      <c r="K18" s="64"/>
      <c r="L18" s="68"/>
      <c r="M18" s="64"/>
      <c r="N18" s="29"/>
    </row>
    <row r="19" spans="1:14" s="7" customFormat="1" ht="19.5" customHeight="1">
      <c r="A19" s="15"/>
      <c r="B19" s="49"/>
      <c r="C19" s="50"/>
      <c r="D19" s="69"/>
      <c r="E19" s="64"/>
      <c r="F19" s="69"/>
      <c r="G19" s="69"/>
      <c r="H19" s="69"/>
      <c r="I19" s="69"/>
      <c r="J19" s="69"/>
      <c r="K19" s="64"/>
      <c r="L19" s="68"/>
      <c r="M19" s="64"/>
      <c r="N19" s="29"/>
    </row>
    <row r="20" spans="1:14" s="7" customFormat="1" ht="19.5" customHeight="1">
      <c r="A20" s="15"/>
      <c r="B20" s="49"/>
      <c r="C20" s="50"/>
      <c r="D20" s="69"/>
      <c r="E20" s="69"/>
      <c r="F20" s="64"/>
      <c r="G20" s="69"/>
      <c r="H20" s="69"/>
      <c r="I20" s="69"/>
      <c r="J20" s="69"/>
      <c r="K20" s="64"/>
      <c r="L20" s="68"/>
      <c r="M20" s="64"/>
      <c r="N20" s="29"/>
    </row>
    <row r="21" spans="1:14" s="7" customFormat="1" ht="19.5" customHeight="1">
      <c r="A21" s="15"/>
      <c r="B21" s="49"/>
      <c r="C21" s="50"/>
      <c r="D21" s="69"/>
      <c r="E21" s="69"/>
      <c r="F21" s="64"/>
      <c r="G21" s="69"/>
      <c r="H21" s="69"/>
      <c r="I21" s="69"/>
      <c r="J21" s="69"/>
      <c r="K21" s="64"/>
      <c r="L21" s="68"/>
      <c r="M21" s="64"/>
      <c r="N21" s="29"/>
    </row>
    <row r="22" spans="1:14" s="7" customFormat="1" ht="19.5" customHeight="1">
      <c r="A22" s="15"/>
      <c r="B22" s="49"/>
      <c r="C22" s="50"/>
      <c r="D22" s="69"/>
      <c r="E22" s="69"/>
      <c r="F22" s="64"/>
      <c r="G22" s="69"/>
      <c r="H22" s="69"/>
      <c r="I22" s="69"/>
      <c r="J22" s="69"/>
      <c r="K22" s="64"/>
      <c r="L22" s="68"/>
      <c r="M22" s="64"/>
      <c r="N22" s="29"/>
    </row>
    <row r="23" spans="1:14" s="7" customFormat="1" ht="19.5" customHeight="1">
      <c r="A23" s="15"/>
      <c r="B23" s="49"/>
      <c r="C23" s="50"/>
      <c r="D23" s="69"/>
      <c r="E23" s="64"/>
      <c r="F23" s="69"/>
      <c r="G23" s="69"/>
      <c r="H23" s="69"/>
      <c r="I23" s="69"/>
      <c r="J23" s="69"/>
      <c r="K23" s="64"/>
      <c r="L23" s="68"/>
      <c r="M23" s="64"/>
      <c r="N23" s="29"/>
    </row>
    <row r="24" spans="1:14" s="7" customFormat="1" ht="19.5" customHeight="1">
      <c r="A24" s="15"/>
      <c r="B24" s="49"/>
      <c r="C24" s="50"/>
      <c r="D24" s="64"/>
      <c r="E24" s="69"/>
      <c r="F24" s="69"/>
      <c r="G24" s="69"/>
      <c r="H24" s="69"/>
      <c r="I24" s="69"/>
      <c r="J24" s="69"/>
      <c r="K24" s="64"/>
      <c r="L24" s="68"/>
      <c r="M24" s="64"/>
      <c r="N24" s="29"/>
    </row>
    <row r="25" spans="1:14" s="7" customFormat="1" ht="19.5" customHeight="1">
      <c r="A25" s="16"/>
      <c r="B25" s="70"/>
      <c r="C25" s="71"/>
      <c r="D25" s="72"/>
      <c r="E25" s="73"/>
      <c r="F25" s="73"/>
      <c r="G25" s="73"/>
      <c r="H25" s="73"/>
      <c r="I25" s="73"/>
      <c r="J25" s="73"/>
      <c r="K25" s="72"/>
      <c r="L25" s="74"/>
      <c r="M25" s="72"/>
      <c r="N25" s="17"/>
    </row>
    <row r="26" spans="1:3" s="19" customFormat="1" ht="8.25" customHeight="1">
      <c r="A26" s="18"/>
      <c r="C26" s="59"/>
    </row>
    <row r="27" spans="1:14" s="22" customFormat="1" ht="16.5" customHeight="1">
      <c r="A27" s="2" t="s">
        <v>4</v>
      </c>
      <c r="B27" s="20"/>
      <c r="C27" s="60"/>
      <c r="D27" s="20"/>
      <c r="E27" s="20"/>
      <c r="F27" s="20"/>
      <c r="G27" s="20"/>
      <c r="H27" s="47" t="s">
        <v>36</v>
      </c>
      <c r="I27" s="2"/>
      <c r="J27" s="21"/>
      <c r="N27" s="2"/>
    </row>
    <row r="28" spans="1:15" s="22" customFormat="1" ht="16.5" customHeight="1">
      <c r="A28" s="23" t="s">
        <v>92</v>
      </c>
      <c r="B28" s="23"/>
      <c r="C28" s="60"/>
      <c r="D28" s="20" t="s">
        <v>91</v>
      </c>
      <c r="E28" s="20"/>
      <c r="F28" s="20"/>
      <c r="G28" s="20"/>
      <c r="I28" s="2"/>
      <c r="L28" s="2" t="s">
        <v>90</v>
      </c>
      <c r="O28" s="24"/>
    </row>
    <row r="29" spans="1:10" s="22" customFormat="1" ht="18" customHeight="1">
      <c r="A29" s="25" t="s">
        <v>4</v>
      </c>
      <c r="B29" s="26"/>
      <c r="C29" s="61"/>
      <c r="D29" s="27"/>
      <c r="E29" s="27"/>
      <c r="F29" s="27"/>
      <c r="G29" s="28"/>
      <c r="H29" s="47" t="s">
        <v>37</v>
      </c>
      <c r="I29" s="2"/>
      <c r="J29" s="28"/>
    </row>
    <row r="30" spans="1:12" s="7" customFormat="1" ht="18" customHeight="1">
      <c r="A30" s="47" t="s">
        <v>89</v>
      </c>
      <c r="B30" s="43"/>
      <c r="C30" s="53"/>
      <c r="D30" s="43"/>
      <c r="E30" s="43"/>
      <c r="F30" s="43"/>
      <c r="G30" s="43"/>
      <c r="H30" s="43"/>
      <c r="I30" s="43"/>
      <c r="J30" s="43"/>
      <c r="L30" s="42"/>
    </row>
    <row r="31" spans="1:12" s="7" customFormat="1" ht="18" customHeight="1">
      <c r="A31" s="48" t="s">
        <v>88</v>
      </c>
      <c r="B31" s="43"/>
      <c r="C31" s="53"/>
      <c r="D31" s="43"/>
      <c r="E31" s="43"/>
      <c r="F31" s="43"/>
      <c r="G31" s="43"/>
      <c r="H31" s="43"/>
      <c r="I31" s="43"/>
      <c r="J31" s="43"/>
      <c r="L31" s="42"/>
    </row>
    <row r="32" spans="1:3" s="7" customFormat="1" ht="18" customHeight="1">
      <c r="A32" s="44" t="s">
        <v>87</v>
      </c>
      <c r="C32" s="53"/>
    </row>
    <row r="33" spans="1:13" s="7" customFormat="1" ht="18" customHeight="1">
      <c r="A33" s="42" t="s">
        <v>86</v>
      </c>
      <c r="C33" s="53"/>
      <c r="M33" s="45"/>
    </row>
    <row r="34" spans="1:14" s="7" customFormat="1" ht="18" customHeight="1">
      <c r="A34" s="42" t="s">
        <v>85</v>
      </c>
      <c r="C34" s="53"/>
      <c r="M34" s="45"/>
      <c r="N34" s="46" t="s">
        <v>84</v>
      </c>
    </row>
  </sheetData>
  <sheetProtection/>
  <mergeCells count="12">
    <mergeCell ref="I6:I7"/>
    <mergeCell ref="A3:N3"/>
    <mergeCell ref="A4:N4"/>
    <mergeCell ref="J6:J7"/>
    <mergeCell ref="M1:N1"/>
    <mergeCell ref="M2:N2"/>
    <mergeCell ref="D5:J5"/>
    <mergeCell ref="D6:D7"/>
    <mergeCell ref="E6:E7"/>
    <mergeCell ref="F6:F7"/>
    <mergeCell ref="G6:G7"/>
    <mergeCell ref="H6:H7"/>
  </mergeCells>
  <printOptions horizontalCentered="1"/>
  <pageMargins left="0.4330708661417323" right="0" top="0.65" bottom="0.1968503937007874" header="0.53" footer="0.31496062992125984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51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3.875" style="2" customWidth="1"/>
    <col min="2" max="2" width="11.125" style="2" customWidth="1"/>
    <col min="3" max="3" width="16.25390625" style="62" customWidth="1"/>
    <col min="4" max="10" width="11.75390625" style="2" customWidth="1"/>
    <col min="11" max="11" width="12.25390625" style="2" customWidth="1"/>
    <col min="12" max="12" width="10.125" style="2" customWidth="1"/>
    <col min="13" max="13" width="13.00390625" style="2" customWidth="1"/>
    <col min="14" max="14" width="9.625" style="2" customWidth="1"/>
    <col min="15" max="15" width="6.125" style="2" customWidth="1"/>
    <col min="16" max="16" width="6.625" style="2" customWidth="1"/>
    <col min="17" max="16384" width="9.00390625" style="2" customWidth="1"/>
  </cols>
  <sheetData>
    <row r="1" spans="1:14" s="1" customFormat="1" ht="15.75" customHeight="1">
      <c r="A1" s="33" t="s">
        <v>0</v>
      </c>
      <c r="B1" s="33"/>
      <c r="C1" s="53" t="s">
        <v>29</v>
      </c>
      <c r="K1" s="33" t="s">
        <v>1</v>
      </c>
      <c r="L1" s="33"/>
      <c r="M1" s="89" t="s">
        <v>18</v>
      </c>
      <c r="N1" s="90"/>
    </row>
    <row r="2" spans="1:14" s="1" customFormat="1" ht="15.75" customHeight="1">
      <c r="A2" s="33" t="s">
        <v>31</v>
      </c>
      <c r="B2" s="34"/>
      <c r="C2" s="54" t="s">
        <v>30</v>
      </c>
      <c r="D2" s="35"/>
      <c r="E2" s="35"/>
      <c r="F2" s="35"/>
      <c r="G2" s="35"/>
      <c r="H2" s="35"/>
      <c r="I2" s="35"/>
      <c r="J2" s="35"/>
      <c r="K2" s="33" t="s">
        <v>2</v>
      </c>
      <c r="L2" s="33"/>
      <c r="M2" s="89" t="s">
        <v>9</v>
      </c>
      <c r="N2" s="90"/>
    </row>
    <row r="3" spans="1:14" ht="27.75" customHeight="1">
      <c r="A3" s="94" t="s">
        <v>15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6.5">
      <c r="A4" s="86" t="s">
        <v>74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s="7" customFormat="1" ht="19.5" customHeight="1">
      <c r="A5" s="36" t="s">
        <v>3</v>
      </c>
      <c r="B5" s="37"/>
      <c r="C5" s="67" t="s">
        <v>10</v>
      </c>
      <c r="D5" s="91" t="s">
        <v>16</v>
      </c>
      <c r="E5" s="92"/>
      <c r="F5" s="92"/>
      <c r="G5" s="92"/>
      <c r="H5" s="92"/>
      <c r="I5" s="92"/>
      <c r="J5" s="93"/>
      <c r="K5" s="3" t="s">
        <v>21</v>
      </c>
      <c r="L5" s="4"/>
      <c r="M5" s="5"/>
      <c r="N5" s="6" t="s">
        <v>4</v>
      </c>
    </row>
    <row r="6" spans="1:14" s="7" customFormat="1" ht="19.5" customHeight="1">
      <c r="A6" s="38" t="s">
        <v>20</v>
      </c>
      <c r="B6" s="39" t="s">
        <v>5</v>
      </c>
      <c r="C6" s="39" t="s">
        <v>11</v>
      </c>
      <c r="D6" s="87" t="s">
        <v>19</v>
      </c>
      <c r="E6" s="87" t="s">
        <v>23</v>
      </c>
      <c r="F6" s="87" t="s">
        <v>24</v>
      </c>
      <c r="G6" s="87" t="s">
        <v>25</v>
      </c>
      <c r="H6" s="87" t="s">
        <v>26</v>
      </c>
      <c r="I6" s="87" t="s">
        <v>27</v>
      </c>
      <c r="J6" s="87" t="s">
        <v>28</v>
      </c>
      <c r="K6" s="9" t="s">
        <v>6</v>
      </c>
      <c r="L6" s="10"/>
      <c r="M6" s="11"/>
      <c r="N6" s="12" t="s">
        <v>7</v>
      </c>
    </row>
    <row r="7" spans="1:14" s="7" customFormat="1" ht="31.5" customHeight="1">
      <c r="A7" s="40"/>
      <c r="B7" s="41"/>
      <c r="C7" s="55"/>
      <c r="D7" s="88"/>
      <c r="E7" s="88"/>
      <c r="F7" s="88"/>
      <c r="G7" s="88"/>
      <c r="H7" s="88"/>
      <c r="I7" s="88"/>
      <c r="J7" s="88"/>
      <c r="K7" s="13" t="s">
        <v>17</v>
      </c>
      <c r="L7" s="13" t="s">
        <v>35</v>
      </c>
      <c r="M7" s="13" t="s">
        <v>22</v>
      </c>
      <c r="N7" s="14"/>
    </row>
    <row r="8" spans="1:14" s="7" customFormat="1" ht="19.5" customHeight="1">
      <c r="A8" s="85" t="s">
        <v>8</v>
      </c>
      <c r="B8" s="30"/>
      <c r="C8" s="56"/>
      <c r="D8" s="63">
        <f>D9+D41</f>
        <v>9</v>
      </c>
      <c r="E8" s="63">
        <f aca="true" t="shared" si="0" ref="E8:M8">E9+E41</f>
        <v>4</v>
      </c>
      <c r="F8" s="63">
        <f t="shared" si="0"/>
        <v>6</v>
      </c>
      <c r="G8" s="63">
        <f t="shared" si="0"/>
        <v>1</v>
      </c>
      <c r="H8" s="63">
        <f t="shared" si="0"/>
        <v>1</v>
      </c>
      <c r="I8" s="63">
        <f t="shared" si="0"/>
        <v>7</v>
      </c>
      <c r="J8" s="63">
        <f t="shared" si="0"/>
        <v>32</v>
      </c>
      <c r="K8" s="64">
        <f t="shared" si="0"/>
        <v>1400860.5</v>
      </c>
      <c r="L8" s="64">
        <f t="shared" si="0"/>
        <v>255811</v>
      </c>
      <c r="M8" s="64">
        <f t="shared" si="0"/>
        <v>1145049.5</v>
      </c>
      <c r="N8" s="31"/>
    </row>
    <row r="9" spans="1:14" s="7" customFormat="1" ht="19.5" customHeight="1">
      <c r="A9" s="85" t="s">
        <v>83</v>
      </c>
      <c r="B9" s="51"/>
      <c r="C9" s="57"/>
      <c r="D9" s="65">
        <f aca="true" t="shared" si="1" ref="D9:L9">D10+D12+D14+D39</f>
        <v>9</v>
      </c>
      <c r="E9" s="65">
        <f t="shared" si="1"/>
        <v>4</v>
      </c>
      <c r="F9" s="65">
        <f t="shared" si="1"/>
        <v>6</v>
      </c>
      <c r="G9" s="65">
        <f t="shared" si="1"/>
        <v>1</v>
      </c>
      <c r="H9" s="65">
        <f t="shared" si="1"/>
        <v>1</v>
      </c>
      <c r="I9" s="65">
        <f t="shared" si="1"/>
        <v>5</v>
      </c>
      <c r="J9" s="65">
        <f t="shared" si="1"/>
        <v>32</v>
      </c>
      <c r="K9" s="64">
        <f t="shared" si="1"/>
        <v>1400794.5</v>
      </c>
      <c r="L9" s="64">
        <f t="shared" si="1"/>
        <v>255745</v>
      </c>
      <c r="M9" s="64">
        <f>M10+M12+M14+M39</f>
        <v>1145049.5</v>
      </c>
      <c r="N9" s="52"/>
    </row>
    <row r="10" spans="1:14" s="7" customFormat="1" ht="19.5" customHeight="1">
      <c r="A10" s="8" t="s">
        <v>80</v>
      </c>
      <c r="B10" s="51"/>
      <c r="C10" s="57"/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5">
        <f>J11</f>
        <v>1</v>
      </c>
      <c r="K10" s="64">
        <f>K11</f>
        <v>500</v>
      </c>
      <c r="L10" s="64">
        <f>L11</f>
        <v>500</v>
      </c>
      <c r="M10" s="68">
        <v>0</v>
      </c>
      <c r="N10" s="52"/>
    </row>
    <row r="11" spans="1:14" s="7" customFormat="1" ht="19.5" customHeight="1">
      <c r="A11" s="8"/>
      <c r="B11" s="49" t="s">
        <v>81</v>
      </c>
      <c r="C11" s="58" t="s">
        <v>60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5">
        <v>1</v>
      </c>
      <c r="K11" s="64">
        <f>SUM(L11,M11)</f>
        <v>500</v>
      </c>
      <c r="L11" s="64">
        <v>500</v>
      </c>
      <c r="M11" s="68">
        <v>0</v>
      </c>
      <c r="N11" s="52"/>
    </row>
    <row r="12" spans="1:14" s="7" customFormat="1" ht="19.5" customHeight="1">
      <c r="A12" s="8" t="s">
        <v>50</v>
      </c>
      <c r="B12" s="51"/>
      <c r="C12" s="57"/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5">
        <f>J13</f>
        <v>1</v>
      </c>
      <c r="K12" s="64">
        <f>K13</f>
        <v>83</v>
      </c>
      <c r="L12" s="64">
        <f>L13</f>
        <v>83</v>
      </c>
      <c r="M12" s="68">
        <v>0</v>
      </c>
      <c r="N12" s="52"/>
    </row>
    <row r="13" spans="1:14" s="7" customFormat="1" ht="19.5" customHeight="1">
      <c r="A13" s="8"/>
      <c r="B13" s="49" t="s">
        <v>51</v>
      </c>
      <c r="C13" s="58" t="s">
        <v>60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5">
        <v>1</v>
      </c>
      <c r="K13" s="64">
        <f aca="true" t="shared" si="2" ref="K13:K30">SUM(L13,M13)</f>
        <v>83</v>
      </c>
      <c r="L13" s="64">
        <v>83</v>
      </c>
      <c r="M13" s="68">
        <v>0</v>
      </c>
      <c r="N13" s="52"/>
    </row>
    <row r="14" spans="1:51" s="7" customFormat="1" ht="19.5" customHeight="1">
      <c r="A14" s="8" t="s">
        <v>49</v>
      </c>
      <c r="B14" s="51"/>
      <c r="C14" s="58"/>
      <c r="D14" s="65">
        <f aca="true" t="shared" si="3" ref="D14:M14">SUM(D15:D38)</f>
        <v>9</v>
      </c>
      <c r="E14" s="65">
        <f t="shared" si="3"/>
        <v>4</v>
      </c>
      <c r="F14" s="65">
        <f t="shared" si="3"/>
        <v>6</v>
      </c>
      <c r="G14" s="65">
        <f t="shared" si="3"/>
        <v>1</v>
      </c>
      <c r="H14" s="65">
        <f t="shared" si="3"/>
        <v>1</v>
      </c>
      <c r="I14" s="65">
        <f t="shared" si="3"/>
        <v>5</v>
      </c>
      <c r="J14" s="65">
        <f t="shared" si="3"/>
        <v>27</v>
      </c>
      <c r="K14" s="64">
        <f t="shared" si="3"/>
        <v>1399532.5</v>
      </c>
      <c r="L14" s="64">
        <f t="shared" si="3"/>
        <v>254483</v>
      </c>
      <c r="M14" s="64">
        <f t="shared" si="3"/>
        <v>1145049.5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</row>
    <row r="15" spans="1:14" s="7" customFormat="1" ht="19.5" customHeight="1">
      <c r="A15" s="8"/>
      <c r="B15" s="49" t="s">
        <v>52</v>
      </c>
      <c r="C15" s="58" t="s">
        <v>60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5">
        <v>1</v>
      </c>
      <c r="J15" s="65">
        <v>13</v>
      </c>
      <c r="K15" s="64">
        <f t="shared" si="2"/>
        <v>18426</v>
      </c>
      <c r="L15" s="64">
        <v>3405</v>
      </c>
      <c r="M15" s="64">
        <v>15021</v>
      </c>
      <c r="N15" s="52"/>
    </row>
    <row r="16" spans="1:14" s="7" customFormat="1" ht="19.5" customHeight="1">
      <c r="A16" s="15"/>
      <c r="B16" s="49" t="s">
        <v>54</v>
      </c>
      <c r="C16" s="58" t="s">
        <v>53</v>
      </c>
      <c r="D16" s="65">
        <v>1</v>
      </c>
      <c r="E16" s="69">
        <v>0</v>
      </c>
      <c r="F16" s="69">
        <v>0</v>
      </c>
      <c r="G16" s="69">
        <v>0</v>
      </c>
      <c r="H16" s="69">
        <v>0</v>
      </c>
      <c r="I16" s="65">
        <v>1</v>
      </c>
      <c r="J16" s="65">
        <v>5</v>
      </c>
      <c r="K16" s="64">
        <f t="shared" si="2"/>
        <v>423100</v>
      </c>
      <c r="L16" s="64">
        <v>4000</v>
      </c>
      <c r="M16" s="64">
        <v>419100</v>
      </c>
      <c r="N16" s="29"/>
    </row>
    <row r="17" spans="1:14" s="7" customFormat="1" ht="19.5" customHeight="1">
      <c r="A17" s="15"/>
      <c r="B17" s="32" t="s">
        <v>57</v>
      </c>
      <c r="C17" s="58" t="s">
        <v>61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5">
        <v>1</v>
      </c>
      <c r="K17" s="64">
        <f t="shared" si="2"/>
        <v>25000</v>
      </c>
      <c r="L17" s="68">
        <v>0</v>
      </c>
      <c r="M17" s="64">
        <v>25000</v>
      </c>
      <c r="N17" s="29"/>
    </row>
    <row r="18" spans="1:14" s="7" customFormat="1" ht="19.5" customHeight="1">
      <c r="A18" s="15"/>
      <c r="B18" s="32" t="s">
        <v>57</v>
      </c>
      <c r="C18" s="58" t="s">
        <v>62</v>
      </c>
      <c r="D18" s="69">
        <v>0</v>
      </c>
      <c r="E18" s="65">
        <v>1</v>
      </c>
      <c r="F18" s="69">
        <v>0</v>
      </c>
      <c r="G18" s="69">
        <v>0</v>
      </c>
      <c r="H18" s="69">
        <v>0</v>
      </c>
      <c r="I18" s="69">
        <v>0</v>
      </c>
      <c r="J18" s="65">
        <v>1</v>
      </c>
      <c r="K18" s="64">
        <f t="shared" si="2"/>
        <v>7200</v>
      </c>
      <c r="L18" s="64">
        <v>3200</v>
      </c>
      <c r="M18" s="64">
        <v>4000</v>
      </c>
      <c r="N18" s="29"/>
    </row>
    <row r="19" spans="1:14" s="7" customFormat="1" ht="19.5" customHeight="1">
      <c r="A19" s="15"/>
      <c r="B19" s="32" t="s">
        <v>57</v>
      </c>
      <c r="C19" s="58" t="s">
        <v>55</v>
      </c>
      <c r="D19" s="65">
        <v>1</v>
      </c>
      <c r="E19" s="69">
        <v>0</v>
      </c>
      <c r="F19" s="69">
        <v>0</v>
      </c>
      <c r="G19" s="69">
        <v>0</v>
      </c>
      <c r="H19" s="69">
        <v>0</v>
      </c>
      <c r="I19" s="65">
        <v>1</v>
      </c>
      <c r="J19" s="65">
        <v>1</v>
      </c>
      <c r="K19" s="64">
        <f t="shared" si="2"/>
        <v>549300</v>
      </c>
      <c r="L19" s="64">
        <v>228700</v>
      </c>
      <c r="M19" s="64">
        <v>320600</v>
      </c>
      <c r="N19" s="29"/>
    </row>
    <row r="20" spans="1:14" s="7" customFormat="1" ht="19.5" customHeight="1">
      <c r="A20" s="15"/>
      <c r="B20" s="49" t="s">
        <v>59</v>
      </c>
      <c r="C20" s="58" t="s">
        <v>58</v>
      </c>
      <c r="D20" s="69">
        <v>0</v>
      </c>
      <c r="E20" s="69">
        <v>0</v>
      </c>
      <c r="F20" s="69">
        <v>0</v>
      </c>
      <c r="G20" s="65">
        <v>1</v>
      </c>
      <c r="H20" s="69">
        <v>0</v>
      </c>
      <c r="I20" s="69">
        <v>0</v>
      </c>
      <c r="J20" s="69">
        <v>0</v>
      </c>
      <c r="K20" s="64">
        <f t="shared" si="2"/>
        <v>160000</v>
      </c>
      <c r="L20" s="68">
        <v>0</v>
      </c>
      <c r="M20" s="64">
        <v>160000</v>
      </c>
      <c r="N20" s="29"/>
    </row>
    <row r="21" spans="1:14" s="7" customFormat="1" ht="19.5" customHeight="1">
      <c r="A21" s="15"/>
      <c r="B21" s="32" t="s">
        <v>57</v>
      </c>
      <c r="C21" s="58" t="s">
        <v>78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2</v>
      </c>
      <c r="K21" s="64">
        <f t="shared" si="2"/>
        <v>3920</v>
      </c>
      <c r="L21" s="68">
        <v>0</v>
      </c>
      <c r="M21" s="64">
        <v>3920</v>
      </c>
      <c r="N21" s="29"/>
    </row>
    <row r="22" spans="1:14" s="7" customFormat="1" ht="19.5" customHeight="1">
      <c r="A22" s="15"/>
      <c r="B22" s="32" t="s">
        <v>57</v>
      </c>
      <c r="C22" s="58" t="s">
        <v>79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6">
        <v>1</v>
      </c>
      <c r="J22" s="66">
        <v>1</v>
      </c>
      <c r="K22" s="64">
        <f>SUM(L22,M22)</f>
        <v>81.5</v>
      </c>
      <c r="L22" s="68">
        <v>0</v>
      </c>
      <c r="M22" s="64">
        <v>81.5</v>
      </c>
      <c r="N22" s="29"/>
    </row>
    <row r="23" spans="1:14" s="7" customFormat="1" ht="19.5" customHeight="1">
      <c r="A23" s="15"/>
      <c r="B23" s="32" t="s">
        <v>57</v>
      </c>
      <c r="C23" s="58" t="s">
        <v>63</v>
      </c>
      <c r="D23" s="66">
        <v>1</v>
      </c>
      <c r="E23" s="69">
        <v>0</v>
      </c>
      <c r="F23" s="69">
        <v>0</v>
      </c>
      <c r="G23" s="69">
        <v>0</v>
      </c>
      <c r="H23" s="66">
        <v>1</v>
      </c>
      <c r="I23" s="69">
        <v>0</v>
      </c>
      <c r="J23" s="66">
        <v>1</v>
      </c>
      <c r="K23" s="64">
        <f t="shared" si="2"/>
        <v>93000</v>
      </c>
      <c r="L23" s="64">
        <v>3000</v>
      </c>
      <c r="M23" s="64">
        <v>90000</v>
      </c>
      <c r="N23" s="29"/>
    </row>
    <row r="24" spans="1:14" s="7" customFormat="1" ht="19.5" customHeight="1">
      <c r="A24" s="15"/>
      <c r="B24" s="32" t="s">
        <v>57</v>
      </c>
      <c r="C24" s="58" t="s">
        <v>64</v>
      </c>
      <c r="D24" s="66">
        <v>1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4">
        <f t="shared" si="2"/>
        <v>21000</v>
      </c>
      <c r="L24" s="64">
        <v>1000</v>
      </c>
      <c r="M24" s="64">
        <v>20000</v>
      </c>
      <c r="N24" s="29"/>
    </row>
    <row r="25" spans="1:14" s="7" customFormat="1" ht="19.5" customHeight="1">
      <c r="A25" s="15"/>
      <c r="B25" s="32" t="s">
        <v>57</v>
      </c>
      <c r="C25" s="58" t="s">
        <v>68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6">
        <v>1</v>
      </c>
      <c r="J25" s="69">
        <v>0</v>
      </c>
      <c r="K25" s="64">
        <f t="shared" si="2"/>
        <v>17</v>
      </c>
      <c r="L25" s="64">
        <v>17</v>
      </c>
      <c r="M25" s="68">
        <v>0</v>
      </c>
      <c r="N25" s="29"/>
    </row>
    <row r="26" spans="1:14" s="7" customFormat="1" ht="19.5" customHeight="1">
      <c r="A26" s="15"/>
      <c r="B26" s="32" t="s">
        <v>57</v>
      </c>
      <c r="C26" s="58" t="s">
        <v>67</v>
      </c>
      <c r="D26" s="69">
        <v>0</v>
      </c>
      <c r="E26" s="69">
        <v>0</v>
      </c>
      <c r="F26" s="66">
        <v>2</v>
      </c>
      <c r="G26" s="69">
        <v>0</v>
      </c>
      <c r="H26" s="69">
        <v>0</v>
      </c>
      <c r="I26" s="69">
        <v>0</v>
      </c>
      <c r="J26" s="66">
        <v>1</v>
      </c>
      <c r="K26" s="64">
        <f t="shared" si="2"/>
        <v>11089</v>
      </c>
      <c r="L26" s="64">
        <v>11089</v>
      </c>
      <c r="M26" s="68">
        <v>0</v>
      </c>
      <c r="N26" s="29"/>
    </row>
    <row r="27" spans="1:14" s="7" customFormat="1" ht="19.5" customHeight="1">
      <c r="A27" s="15"/>
      <c r="B27" s="32" t="s">
        <v>57</v>
      </c>
      <c r="C27" s="58" t="s">
        <v>66</v>
      </c>
      <c r="D27" s="66">
        <v>1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4">
        <f t="shared" si="2"/>
        <v>25000</v>
      </c>
      <c r="L27" s="68">
        <v>0</v>
      </c>
      <c r="M27" s="64">
        <v>25000</v>
      </c>
      <c r="N27" s="29"/>
    </row>
    <row r="28" spans="1:14" s="7" customFormat="1" ht="19.5" customHeight="1">
      <c r="A28" s="15"/>
      <c r="B28" s="32" t="s">
        <v>57</v>
      </c>
      <c r="C28" s="58" t="s">
        <v>69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6">
        <v>1</v>
      </c>
      <c r="K28" s="64">
        <f t="shared" si="2"/>
        <v>1107</v>
      </c>
      <c r="L28" s="68">
        <v>0</v>
      </c>
      <c r="M28" s="64">
        <v>1107</v>
      </c>
      <c r="N28" s="29"/>
    </row>
    <row r="29" spans="1:14" s="7" customFormat="1" ht="19.5" customHeight="1">
      <c r="A29" s="15"/>
      <c r="B29" s="32" t="s">
        <v>57</v>
      </c>
      <c r="C29" s="58" t="s">
        <v>70</v>
      </c>
      <c r="D29" s="66">
        <v>2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4">
        <f t="shared" si="2"/>
        <v>15000</v>
      </c>
      <c r="L29" s="68">
        <v>0</v>
      </c>
      <c r="M29" s="64">
        <v>15000</v>
      </c>
      <c r="N29" s="29"/>
    </row>
    <row r="30" spans="1:14" s="7" customFormat="1" ht="19.5" customHeight="1">
      <c r="A30" s="15"/>
      <c r="B30" s="32" t="s">
        <v>57</v>
      </c>
      <c r="C30" s="58" t="s">
        <v>65</v>
      </c>
      <c r="D30" s="69">
        <v>0</v>
      </c>
      <c r="E30" s="69">
        <v>0</v>
      </c>
      <c r="F30" s="66">
        <v>1</v>
      </c>
      <c r="G30" s="69">
        <v>0</v>
      </c>
      <c r="H30" s="69">
        <v>0</v>
      </c>
      <c r="I30" s="69">
        <v>0</v>
      </c>
      <c r="J30" s="69">
        <v>0</v>
      </c>
      <c r="K30" s="64">
        <f t="shared" si="2"/>
        <v>72</v>
      </c>
      <c r="L30" s="64">
        <v>72</v>
      </c>
      <c r="M30" s="68">
        <v>0</v>
      </c>
      <c r="N30" s="29"/>
    </row>
    <row r="31" spans="1:14" s="7" customFormat="1" ht="19.5" customHeight="1">
      <c r="A31" s="15"/>
      <c r="B31" s="49" t="s">
        <v>56</v>
      </c>
      <c r="C31" s="50" t="s">
        <v>41</v>
      </c>
      <c r="D31" s="69">
        <v>0</v>
      </c>
      <c r="E31" s="64">
        <v>1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4">
        <f>SUM(L31,M31)</f>
        <v>10000</v>
      </c>
      <c r="L31" s="68">
        <v>0</v>
      </c>
      <c r="M31" s="64">
        <v>10000</v>
      </c>
      <c r="N31" s="29"/>
    </row>
    <row r="32" spans="1:14" s="7" customFormat="1" ht="19.5" customHeight="1">
      <c r="A32" s="15"/>
      <c r="B32" s="49" t="s">
        <v>40</v>
      </c>
      <c r="C32" s="50" t="s">
        <v>42</v>
      </c>
      <c r="D32" s="69">
        <v>0</v>
      </c>
      <c r="E32" s="64">
        <v>1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4">
        <f aca="true" t="shared" si="4" ref="K32:K37">SUM(L32,M32)</f>
        <v>6000</v>
      </c>
      <c r="L32" s="68">
        <v>0</v>
      </c>
      <c r="M32" s="64">
        <v>6000</v>
      </c>
      <c r="N32" s="29"/>
    </row>
    <row r="33" spans="1:14" s="7" customFormat="1" ht="19.5" customHeight="1">
      <c r="A33" s="15"/>
      <c r="B33" s="49" t="s">
        <v>40</v>
      </c>
      <c r="C33" s="50" t="s">
        <v>43</v>
      </c>
      <c r="D33" s="69">
        <v>0</v>
      </c>
      <c r="E33" s="69">
        <v>0</v>
      </c>
      <c r="F33" s="64">
        <v>1</v>
      </c>
      <c r="G33" s="69">
        <v>0</v>
      </c>
      <c r="H33" s="69">
        <v>0</v>
      </c>
      <c r="I33" s="69">
        <v>0</v>
      </c>
      <c r="J33" s="69">
        <v>0</v>
      </c>
      <c r="K33" s="64">
        <f t="shared" si="4"/>
        <v>500</v>
      </c>
      <c r="L33" s="68">
        <v>0</v>
      </c>
      <c r="M33" s="64">
        <v>500</v>
      </c>
      <c r="N33" s="29"/>
    </row>
    <row r="34" spans="1:14" s="7" customFormat="1" ht="19.5" customHeight="1">
      <c r="A34" s="15"/>
      <c r="B34" s="49" t="s">
        <v>40</v>
      </c>
      <c r="C34" s="50" t="s">
        <v>44</v>
      </c>
      <c r="D34" s="69">
        <v>0</v>
      </c>
      <c r="E34" s="69">
        <v>0</v>
      </c>
      <c r="F34" s="64">
        <v>1</v>
      </c>
      <c r="G34" s="69">
        <v>0</v>
      </c>
      <c r="H34" s="69">
        <v>0</v>
      </c>
      <c r="I34" s="69">
        <v>0</v>
      </c>
      <c r="J34" s="69">
        <v>0</v>
      </c>
      <c r="K34" s="64">
        <f t="shared" si="4"/>
        <v>720</v>
      </c>
      <c r="L34" s="68">
        <v>0</v>
      </c>
      <c r="M34" s="64">
        <v>720</v>
      </c>
      <c r="N34" s="29"/>
    </row>
    <row r="35" spans="1:14" s="7" customFormat="1" ht="19.5" customHeight="1">
      <c r="A35" s="15"/>
      <c r="B35" s="49" t="s">
        <v>40</v>
      </c>
      <c r="C35" s="50" t="s">
        <v>45</v>
      </c>
      <c r="D35" s="69">
        <v>0</v>
      </c>
      <c r="E35" s="69">
        <v>0</v>
      </c>
      <c r="F35" s="64">
        <v>1</v>
      </c>
      <c r="G35" s="69">
        <v>0</v>
      </c>
      <c r="H35" s="69">
        <v>0</v>
      </c>
      <c r="I35" s="69">
        <v>0</v>
      </c>
      <c r="J35" s="69">
        <v>0</v>
      </c>
      <c r="K35" s="64">
        <f t="shared" si="4"/>
        <v>6000</v>
      </c>
      <c r="L35" s="68">
        <v>0</v>
      </c>
      <c r="M35" s="64">
        <v>6000</v>
      </c>
      <c r="N35" s="29"/>
    </row>
    <row r="36" spans="1:14" s="7" customFormat="1" ht="19.5" customHeight="1">
      <c r="A36" s="15"/>
      <c r="B36" s="49" t="s">
        <v>40</v>
      </c>
      <c r="C36" s="50" t="s">
        <v>46</v>
      </c>
      <c r="D36" s="69">
        <v>0</v>
      </c>
      <c r="E36" s="64">
        <v>1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4">
        <f t="shared" si="4"/>
        <v>9000</v>
      </c>
      <c r="L36" s="68">
        <v>0</v>
      </c>
      <c r="M36" s="64">
        <v>9000</v>
      </c>
      <c r="N36" s="29"/>
    </row>
    <row r="37" spans="1:14" s="7" customFormat="1" ht="19.5" customHeight="1">
      <c r="A37" s="15"/>
      <c r="B37" s="49" t="s">
        <v>40</v>
      </c>
      <c r="C37" s="50" t="s">
        <v>47</v>
      </c>
      <c r="D37" s="64">
        <v>1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4">
        <f t="shared" si="4"/>
        <v>5000</v>
      </c>
      <c r="L37" s="68">
        <v>0</v>
      </c>
      <c r="M37" s="64">
        <v>5000</v>
      </c>
      <c r="N37" s="29"/>
    </row>
    <row r="38" spans="1:14" s="7" customFormat="1" ht="19.5" customHeight="1">
      <c r="A38" s="16"/>
      <c r="B38" s="70" t="s">
        <v>40</v>
      </c>
      <c r="C38" s="71" t="s">
        <v>48</v>
      </c>
      <c r="D38" s="72">
        <v>1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2">
        <f>SUM(L38,M38)</f>
        <v>9000</v>
      </c>
      <c r="L38" s="74">
        <v>0</v>
      </c>
      <c r="M38" s="72">
        <v>9000</v>
      </c>
      <c r="N38" s="17"/>
    </row>
    <row r="39" spans="1:14" s="7" customFormat="1" ht="19.5" customHeight="1">
      <c r="A39" s="8" t="s">
        <v>71</v>
      </c>
      <c r="B39" s="51"/>
      <c r="C39" s="57"/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65">
        <f>J40</f>
        <v>3</v>
      </c>
      <c r="K39" s="64">
        <f>K40</f>
        <v>679</v>
      </c>
      <c r="L39" s="64">
        <f>L40</f>
        <v>679</v>
      </c>
      <c r="M39" s="76">
        <v>0</v>
      </c>
      <c r="N39" s="52"/>
    </row>
    <row r="40" spans="1:14" s="7" customFormat="1" ht="19.5" customHeight="1">
      <c r="A40" s="8"/>
      <c r="B40" s="49" t="s">
        <v>72</v>
      </c>
      <c r="C40" s="58" t="s">
        <v>73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65">
        <v>3</v>
      </c>
      <c r="K40" s="64">
        <f>SUM(L40,M40)</f>
        <v>679</v>
      </c>
      <c r="L40" s="64">
        <v>679</v>
      </c>
      <c r="M40" s="76">
        <v>0</v>
      </c>
      <c r="N40" s="52"/>
    </row>
    <row r="41" spans="1:14" ht="28.5" customHeight="1">
      <c r="A41" s="77" t="s">
        <v>75</v>
      </c>
      <c r="B41" s="79"/>
      <c r="C41" s="78"/>
      <c r="D41" s="80">
        <f>D42</f>
        <v>0</v>
      </c>
      <c r="E41" s="80">
        <f aca="true" t="shared" si="5" ref="E41:N41">E42</f>
        <v>0</v>
      </c>
      <c r="F41" s="80">
        <f t="shared" si="5"/>
        <v>0</v>
      </c>
      <c r="G41" s="80">
        <f t="shared" si="5"/>
        <v>0</v>
      </c>
      <c r="H41" s="80">
        <f t="shared" si="5"/>
        <v>0</v>
      </c>
      <c r="I41" s="80">
        <f t="shared" si="5"/>
        <v>2</v>
      </c>
      <c r="J41" s="80">
        <f t="shared" si="5"/>
        <v>0</v>
      </c>
      <c r="K41" s="64">
        <f t="shared" si="5"/>
        <v>66</v>
      </c>
      <c r="L41" s="64">
        <f t="shared" si="5"/>
        <v>66</v>
      </c>
      <c r="M41" s="80">
        <f t="shared" si="5"/>
        <v>0</v>
      </c>
      <c r="N41" s="80">
        <f t="shared" si="5"/>
        <v>0</v>
      </c>
    </row>
    <row r="42" spans="1:14" ht="26.25" customHeight="1">
      <c r="A42" s="81" t="s">
        <v>76</v>
      </c>
      <c r="B42" s="70" t="s">
        <v>77</v>
      </c>
      <c r="C42" s="54" t="s">
        <v>68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2</v>
      </c>
      <c r="J42" s="83">
        <v>0</v>
      </c>
      <c r="K42" s="72">
        <f>L42+M42</f>
        <v>66</v>
      </c>
      <c r="L42" s="72">
        <v>66</v>
      </c>
      <c r="M42" s="84">
        <v>0</v>
      </c>
      <c r="N42" s="83">
        <v>0</v>
      </c>
    </row>
    <row r="43" spans="1:3" s="19" customFormat="1" ht="8.25" customHeight="1">
      <c r="A43" s="18"/>
      <c r="C43" s="59"/>
    </row>
    <row r="44" spans="1:14" s="22" customFormat="1" ht="16.5" customHeight="1">
      <c r="A44" s="2" t="s">
        <v>4</v>
      </c>
      <c r="B44" s="20"/>
      <c r="C44" s="60"/>
      <c r="D44" s="20"/>
      <c r="E44" s="20"/>
      <c r="F44" s="20"/>
      <c r="G44" s="20"/>
      <c r="H44" s="47" t="s">
        <v>36</v>
      </c>
      <c r="I44" s="2"/>
      <c r="J44" s="21"/>
      <c r="N44" s="2"/>
    </row>
    <row r="45" spans="1:15" s="22" customFormat="1" ht="16.5" customHeight="1">
      <c r="A45" s="23" t="s">
        <v>14</v>
      </c>
      <c r="B45" s="23"/>
      <c r="C45" s="60"/>
      <c r="D45" s="20" t="s">
        <v>13</v>
      </c>
      <c r="E45" s="20"/>
      <c r="F45" s="20"/>
      <c r="G45" s="20"/>
      <c r="I45" s="2"/>
      <c r="L45" s="2" t="s">
        <v>12</v>
      </c>
      <c r="O45" s="24"/>
    </row>
    <row r="46" spans="1:10" s="22" customFormat="1" ht="18" customHeight="1">
      <c r="A46" s="25" t="s">
        <v>4</v>
      </c>
      <c r="B46" s="26"/>
      <c r="C46" s="61"/>
      <c r="D46" s="27"/>
      <c r="E46" s="27"/>
      <c r="F46" s="27"/>
      <c r="G46" s="28"/>
      <c r="H46" s="47" t="s">
        <v>37</v>
      </c>
      <c r="I46" s="2"/>
      <c r="J46" s="28"/>
    </row>
    <row r="47" spans="1:12" s="7" customFormat="1" ht="18" customHeight="1">
      <c r="A47" s="47" t="s">
        <v>39</v>
      </c>
      <c r="B47" s="43"/>
      <c r="C47" s="53"/>
      <c r="D47" s="43"/>
      <c r="E47" s="43"/>
      <c r="F47" s="43"/>
      <c r="G47" s="43"/>
      <c r="H47" s="43"/>
      <c r="I47" s="43"/>
      <c r="J47" s="43"/>
      <c r="L47" s="42"/>
    </row>
    <row r="48" spans="1:12" s="7" customFormat="1" ht="18" customHeight="1">
      <c r="A48" s="48" t="s">
        <v>38</v>
      </c>
      <c r="B48" s="43"/>
      <c r="C48" s="53"/>
      <c r="D48" s="43"/>
      <c r="E48" s="43"/>
      <c r="F48" s="43"/>
      <c r="G48" s="43"/>
      <c r="H48" s="43"/>
      <c r="I48" s="43"/>
      <c r="J48" s="43"/>
      <c r="L48" s="42"/>
    </row>
    <row r="49" spans="1:3" s="7" customFormat="1" ht="18" customHeight="1">
      <c r="A49" s="44" t="s">
        <v>33</v>
      </c>
      <c r="C49" s="53"/>
    </row>
    <row r="50" spans="1:13" s="7" customFormat="1" ht="18" customHeight="1">
      <c r="A50" s="42" t="s">
        <v>34</v>
      </c>
      <c r="C50" s="53"/>
      <c r="M50" s="45"/>
    </row>
    <row r="51" spans="1:14" s="7" customFormat="1" ht="18" customHeight="1">
      <c r="A51" s="42" t="s">
        <v>32</v>
      </c>
      <c r="C51" s="53"/>
      <c r="M51" s="45"/>
      <c r="N51" s="46" t="s">
        <v>82</v>
      </c>
    </row>
  </sheetData>
  <sheetProtection/>
  <mergeCells count="12">
    <mergeCell ref="I6:I7"/>
    <mergeCell ref="A3:N3"/>
    <mergeCell ref="A4:N4"/>
    <mergeCell ref="J6:J7"/>
    <mergeCell ref="M1:N1"/>
    <mergeCell ref="M2:N2"/>
    <mergeCell ref="D5:J5"/>
    <mergeCell ref="D6:D7"/>
    <mergeCell ref="E6:E7"/>
    <mergeCell ref="F6:F7"/>
    <mergeCell ref="G6:G7"/>
    <mergeCell ref="H6:H7"/>
  </mergeCells>
  <printOptions horizontalCentered="1"/>
  <pageMargins left="0.4330708661417323" right="0" top="0.51" bottom="0.89" header="0.49" footer="0.89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水庫或壩堰天然災害損失及復建經費情形</dc:title>
  <dc:subject>水庫或壩堰天然災害損失及復建經費情形</dc:subject>
  <dc:creator>經濟部水利署</dc:creator>
  <cp:keywords>水庫或壩堰天然災害</cp:keywords>
  <dc:description>水庫或壩堰天然災害損失及復建經費情形</dc:description>
  <cp:lastModifiedBy>主計室三科張雅媛</cp:lastModifiedBy>
  <cp:lastPrinted>2010-02-02T07:32:17Z</cp:lastPrinted>
  <dcterms:created xsi:type="dcterms:W3CDTF">1997-08-13T01:45:17Z</dcterms:created>
  <dcterms:modified xsi:type="dcterms:W3CDTF">2016-11-15T07:47:24Z</dcterms:modified>
  <cp:category>I2Z</cp:category>
  <cp:version/>
  <cp:contentType/>
  <cp:contentStatus/>
</cp:coreProperties>
</file>