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390" activeTab="0"/>
  </bookViews>
  <sheets>
    <sheet name="Sheet1" sheetId="1" r:id="rId1"/>
    <sheet name="Sheet2" sheetId="2" r:id="rId2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<sst xmlns="http://schemas.openxmlformats.org/spreadsheetml/2006/main" count="84" uniqueCount="56">
  <si>
    <t>基隆</t>
  </si>
  <si>
    <t>台北</t>
  </si>
  <si>
    <t>新竹</t>
  </si>
  <si>
    <t>阿里山</t>
  </si>
  <si>
    <t>高雄</t>
  </si>
  <si>
    <t>花蓮</t>
  </si>
  <si>
    <t>台東</t>
  </si>
  <si>
    <t>恆春</t>
  </si>
  <si>
    <t>水利統計簡訊</t>
  </si>
  <si>
    <t>4月</t>
  </si>
  <si>
    <r>
      <t>5月</t>
    </r>
  </si>
  <si>
    <r>
      <t>6月</t>
    </r>
  </si>
  <si>
    <t>7月</t>
  </si>
  <si>
    <r>
      <t>8月</t>
    </r>
  </si>
  <si>
    <r>
      <t>9月</t>
    </r>
  </si>
  <si>
    <t>10月</t>
  </si>
  <si>
    <r>
      <t>11月</t>
    </r>
  </si>
  <si>
    <t>1月</t>
  </si>
  <si>
    <t>2月</t>
  </si>
  <si>
    <t>12月</t>
  </si>
  <si>
    <t>總計</t>
  </si>
  <si>
    <t>豐水期</t>
  </si>
  <si>
    <t>枯水期</t>
  </si>
  <si>
    <t>資料來源：中央氣象局。</t>
  </si>
  <si>
    <t>單位：毫米</t>
  </si>
  <si>
    <t>雨量</t>
  </si>
  <si>
    <t>%</t>
  </si>
  <si>
    <r>
      <t>3月</t>
    </r>
  </si>
  <si>
    <r>
      <t>　　</t>
    </r>
    <r>
      <rPr>
        <sz val="8"/>
        <color indexed="48"/>
        <rFont val="Times New Roman"/>
        <family val="1"/>
      </rPr>
      <t xml:space="preserve"> </t>
    </r>
    <r>
      <rPr>
        <sz val="8"/>
        <color indexed="48"/>
        <rFont val="新細明體"/>
        <family val="1"/>
      </rPr>
      <t>月別　　　　</t>
    </r>
  </si>
  <si>
    <t>澎湖</t>
  </si>
  <si>
    <r>
      <t xml:space="preserve">          </t>
    </r>
    <r>
      <rPr>
        <sz val="10"/>
        <color indexed="48"/>
        <rFont val="Times New Roman"/>
        <family val="1"/>
      </rPr>
      <t>2</t>
    </r>
    <r>
      <rPr>
        <sz val="10"/>
        <color indexed="48"/>
        <rFont val="標楷體"/>
        <family val="4"/>
      </rPr>
      <t>.豐水期為5月至10月各月降雨量之總和。</t>
    </r>
  </si>
  <si>
    <t>T</t>
  </si>
  <si>
    <t xml:space="preserve">附　　註：1."T" 表示雨跡，降水量小於0.1mm。 </t>
  </si>
  <si>
    <t>淡水</t>
  </si>
  <si>
    <t>日月潭</t>
  </si>
  <si>
    <t>台中</t>
  </si>
  <si>
    <t>嘉義</t>
  </si>
  <si>
    <t>STA.217</t>
  </si>
  <si>
    <t>宜蘭</t>
  </si>
  <si>
    <t>鞍部</t>
  </si>
  <si>
    <t>竹子湖</t>
  </si>
  <si>
    <t>梧棲</t>
  </si>
  <si>
    <t>臺南</t>
  </si>
  <si>
    <t>成功</t>
  </si>
  <si>
    <t>大武</t>
  </si>
  <si>
    <t>蘭嶼</t>
  </si>
  <si>
    <t>東吉島</t>
  </si>
  <si>
    <t xml:space="preserve">  　      3.枯水期為1月至4月及11、12月各月降雨量之總和。</t>
  </si>
  <si>
    <t>99年6月18日 星期五</t>
  </si>
  <si>
    <t>氣象
測站別</t>
  </si>
  <si>
    <t>蘇澳</t>
  </si>
  <si>
    <t>豐水期</t>
  </si>
  <si>
    <t>枯水期</t>
  </si>
  <si>
    <t>澎佳嶼</t>
  </si>
  <si>
    <t>玉山</t>
  </si>
  <si>
    <r>
      <t>臺灣地區</t>
    </r>
    <r>
      <rPr>
        <b/>
        <sz val="16"/>
        <color indexed="48"/>
        <rFont val="Times New Roman"/>
        <family val="1"/>
      </rPr>
      <t>98</t>
    </r>
    <r>
      <rPr>
        <b/>
        <sz val="16"/>
        <color indexed="48"/>
        <rFont val="標楷體"/>
        <family val="4"/>
      </rPr>
      <t>年降雨量概況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</si>
</sst>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0.0000"/>
    <numFmt numFmtId="179" formatCode="0.000"/>
    <numFmt numFmtId="180" formatCode="0_);[Red]\(0\)"/>
    <numFmt numFmtId="181" formatCode="0.00_);[Red]\(0.00\)"/>
    <numFmt numFmtId="182" formatCode="#,##0.0_);[Red]\(#,##0.0\)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 "/>
    <numFmt numFmtId="188" formatCode="0.00000_ "/>
  </numFmts>
  <fonts count="34">
    <font>
      <sz val="12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24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color indexed="12"/>
      <name val="Times New Roman"/>
      <family val="1"/>
    </font>
    <font>
      <b/>
      <sz val="16"/>
      <color indexed="48"/>
      <name val="標楷體"/>
      <family val="4"/>
    </font>
    <font>
      <b/>
      <sz val="16"/>
      <color indexed="48"/>
      <name val="Times New Roman"/>
      <family val="1"/>
    </font>
    <font>
      <sz val="12"/>
      <color indexed="48"/>
      <name val="標楷體"/>
      <family val="4"/>
    </font>
    <font>
      <sz val="11"/>
      <color indexed="30"/>
      <name val="新細明體"/>
      <family val="1"/>
    </font>
    <font>
      <sz val="8"/>
      <color indexed="48"/>
      <name val="新細明體"/>
      <family val="1"/>
    </font>
    <font>
      <sz val="8"/>
      <color indexed="48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color indexed="48"/>
      <name val="標楷體"/>
      <family val="4"/>
    </font>
    <font>
      <sz val="16"/>
      <name val="標楷體"/>
      <family val="4"/>
    </font>
    <font>
      <sz val="8"/>
      <color indexed="30"/>
      <name val="新細明體"/>
      <family val="1"/>
    </font>
    <font>
      <sz val="11"/>
      <color indexed="30"/>
      <name val="Times New Roman"/>
      <family val="1"/>
    </font>
    <font>
      <sz val="14"/>
      <name val="Times New Roman"/>
      <family val="1"/>
    </font>
    <font>
      <sz val="9"/>
      <color indexed="30"/>
      <name val="新細明體"/>
      <family val="1"/>
    </font>
    <font>
      <sz val="10"/>
      <name val="標楷體"/>
      <family val="4"/>
    </font>
    <font>
      <sz val="10"/>
      <color indexed="48"/>
      <name val="Times New Roman"/>
      <family val="1"/>
    </font>
    <font>
      <sz val="19.25"/>
      <name val="標楷體"/>
      <family val="4"/>
    </font>
    <font>
      <sz val="25.25"/>
      <name val="標楷體"/>
      <family val="4"/>
    </font>
    <font>
      <sz val="25.5"/>
      <name val="標楷體"/>
      <family val="4"/>
    </font>
    <font>
      <sz val="8.25"/>
      <name val="標楷體"/>
      <family val="4"/>
    </font>
    <font>
      <sz val="10.75"/>
      <name val="標楷體"/>
      <family val="4"/>
    </font>
    <font>
      <sz val="9"/>
      <name val="標楷體"/>
      <family val="4"/>
    </font>
    <font>
      <sz val="10"/>
      <color indexed="30"/>
      <name val="新細明體"/>
      <family val="1"/>
    </font>
    <font>
      <sz val="20.5"/>
      <name val="標楷體"/>
      <family val="4"/>
    </font>
    <font>
      <sz val="26"/>
      <name val="標楷體"/>
      <family val="4"/>
    </font>
    <font>
      <sz val="11"/>
      <name val="標楷體"/>
      <family val="4"/>
    </font>
    <font>
      <sz val="8.75"/>
      <name val="標楷體"/>
      <family val="4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9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176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2" borderId="1" xfId="0" applyFont="1" applyFill="1" applyBorder="1" applyAlignment="1">
      <alignment horizontal="center" vertical="top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1" fontId="10" fillId="0" borderId="0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center"/>
    </xf>
    <xf numFmtId="176" fontId="1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76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0" fontId="19" fillId="0" borderId="0" xfId="0" applyFont="1" applyAlignment="1">
      <alignment/>
    </xf>
    <xf numFmtId="176" fontId="10" fillId="2" borderId="3" xfId="0" applyNumberFormat="1" applyFont="1" applyFill="1" applyBorder="1" applyAlignment="1">
      <alignment horizontal="centerContinuous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176" fontId="18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6" fontId="10" fillId="2" borderId="6" xfId="0" applyNumberFormat="1" applyFont="1" applyFill="1" applyBorder="1" applyAlignment="1">
      <alignment horizontal="centerContinuous" vertical="center" wrapText="1"/>
    </xf>
    <xf numFmtId="176" fontId="10" fillId="2" borderId="7" xfId="0" applyNumberFormat="1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182" fontId="17" fillId="2" borderId="0" xfId="0" applyNumberFormat="1" applyFont="1" applyFill="1" applyBorder="1" applyAlignment="1">
      <alignment horizontal="center" vertical="center" wrapText="1"/>
    </xf>
    <xf numFmtId="183" fontId="17" fillId="2" borderId="0" xfId="0" applyNumberFormat="1" applyFont="1" applyFill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182" fontId="17" fillId="2" borderId="2" xfId="0" applyNumberFormat="1" applyFont="1" applyFill="1" applyBorder="1" applyAlignment="1">
      <alignment horizontal="center" vertical="center" wrapText="1"/>
    </xf>
    <xf numFmtId="183" fontId="17" fillId="2" borderId="2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82" fontId="17" fillId="0" borderId="0" xfId="0" applyNumberFormat="1" applyFont="1" applyFill="1" applyBorder="1" applyAlignment="1">
      <alignment horizontal="right" vertical="center" wrapText="1"/>
    </xf>
    <xf numFmtId="43" fontId="17" fillId="3" borderId="2" xfId="0" applyNumberFormat="1" applyFont="1" applyFill="1" applyBorder="1" applyAlignment="1">
      <alignment horizontal="center" vertical="center" wrapText="1"/>
    </xf>
    <xf numFmtId="182" fontId="17" fillId="3" borderId="2" xfId="0" applyNumberFormat="1" applyFont="1" applyFill="1" applyBorder="1" applyAlignment="1">
      <alignment horizontal="right" vertical="center" wrapText="1"/>
    </xf>
    <xf numFmtId="43" fontId="17" fillId="0" borderId="0" xfId="0" applyNumberFormat="1" applyFont="1" applyFill="1" applyBorder="1" applyAlignment="1">
      <alignment horizontal="right" vertical="center" wrapText="1"/>
    </xf>
    <xf numFmtId="182" fontId="17" fillId="4" borderId="0" xfId="0" applyNumberFormat="1" applyFont="1" applyFill="1" applyBorder="1" applyAlignment="1">
      <alignment horizontal="center" vertical="center" wrapText="1"/>
    </xf>
    <xf numFmtId="182" fontId="17" fillId="5" borderId="0" xfId="0" applyNumberFormat="1" applyFont="1" applyFill="1" applyBorder="1" applyAlignment="1">
      <alignment horizontal="center" vertical="center" wrapText="1"/>
    </xf>
    <xf numFmtId="182" fontId="17" fillId="4" borderId="0" xfId="0" applyNumberFormat="1" applyFont="1" applyFill="1" applyBorder="1" applyAlignment="1">
      <alignment vertical="center" wrapText="1"/>
    </xf>
    <xf numFmtId="183" fontId="17" fillId="6" borderId="0" xfId="0" applyNumberFormat="1" applyFont="1" applyFill="1" applyBorder="1" applyAlignment="1">
      <alignment horizontal="center" vertical="center" wrapText="1"/>
    </xf>
    <xf numFmtId="183" fontId="17" fillId="6" borderId="2" xfId="0" applyNumberFormat="1" applyFont="1" applyFill="1" applyBorder="1" applyAlignment="1">
      <alignment horizontal="center" vertical="center" wrapText="1"/>
    </xf>
    <xf numFmtId="188" fontId="17" fillId="3" borderId="0" xfId="0" applyNumberFormat="1" applyFont="1" applyFill="1" applyBorder="1" applyAlignment="1">
      <alignment horizontal="center" vertical="center" wrapText="1"/>
    </xf>
    <xf numFmtId="188" fontId="29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76" fontId="9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10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latin typeface="標楷體"/>
                <a:ea typeface="標楷體"/>
                <a:cs typeface="標楷體"/>
              </a:rPr>
              <a:t>98年豐水期和枯水期降雨量比較圖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625"/>
          <c:w val="0.86425"/>
          <c:h val="0.8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>
                <c:ptCount val="25"/>
                <c:pt idx="0">
                  <c:v>澎佳嶼</c:v>
                </c:pt>
                <c:pt idx="1">
                  <c:v>基隆</c:v>
                </c:pt>
                <c:pt idx="2">
                  <c:v>宜蘭</c:v>
                </c:pt>
                <c:pt idx="3">
                  <c:v>蘇澳</c:v>
                </c:pt>
                <c:pt idx="4">
                  <c:v>鞍部</c:v>
                </c:pt>
                <c:pt idx="5">
                  <c:v>竹子湖</c:v>
                </c:pt>
                <c:pt idx="6">
                  <c:v>淡水</c:v>
                </c:pt>
                <c:pt idx="7">
                  <c:v>台北</c:v>
                </c:pt>
                <c:pt idx="8">
                  <c:v>新竹</c:v>
                </c:pt>
                <c:pt idx="9">
                  <c:v>台中</c:v>
                </c:pt>
                <c:pt idx="10">
                  <c:v>梧棲</c:v>
                </c:pt>
                <c:pt idx="11">
                  <c:v>日月潭</c:v>
                </c:pt>
                <c:pt idx="12">
                  <c:v>阿里山</c:v>
                </c:pt>
                <c:pt idx="13">
                  <c:v>玉山</c:v>
                </c:pt>
                <c:pt idx="14">
                  <c:v>嘉義</c:v>
                </c:pt>
                <c:pt idx="15">
                  <c:v>臺南</c:v>
                </c:pt>
                <c:pt idx="16">
                  <c:v>高雄</c:v>
                </c:pt>
                <c:pt idx="17">
                  <c:v>花蓮</c:v>
                </c:pt>
                <c:pt idx="18">
                  <c:v>成功</c:v>
                </c:pt>
                <c:pt idx="19">
                  <c:v>台東</c:v>
                </c:pt>
                <c:pt idx="20">
                  <c:v>大武</c:v>
                </c:pt>
                <c:pt idx="21">
                  <c:v>恆春</c:v>
                </c:pt>
                <c:pt idx="22">
                  <c:v>蘭嶼</c:v>
                </c:pt>
                <c:pt idx="23">
                  <c:v>澎湖</c:v>
                </c:pt>
                <c:pt idx="24">
                  <c:v>東吉島</c:v>
                </c:pt>
              </c:strCache>
            </c:strRef>
          </c:cat>
          <c:val>
            <c:numRef>
              <c:f>Sheet2!$U$16:$U$40</c:f>
              <c:numCache>
                <c:ptCount val="25"/>
                <c:pt idx="0">
                  <c:v>55.73310905522849</c:v>
                </c:pt>
                <c:pt idx="1">
                  <c:v>50.292781699775624</c:v>
                </c:pt>
                <c:pt idx="2">
                  <c:v>70.21705003071463</c:v>
                </c:pt>
                <c:pt idx="3">
                  <c:v>61.36514106315273</c:v>
                </c:pt>
                <c:pt idx="4">
                  <c:v>58.17899235850279</c:v>
                </c:pt>
                <c:pt idx="5">
                  <c:v>64.06029619181946</c:v>
                </c:pt>
                <c:pt idx="6">
                  <c:v>58.74697336561743</c:v>
                </c:pt>
                <c:pt idx="7">
                  <c:v>70.10543973160796</c:v>
                </c:pt>
                <c:pt idx="8">
                  <c:v>63.376507369361335</c:v>
                </c:pt>
                <c:pt idx="9">
                  <c:v>74.21034012230253</c:v>
                </c:pt>
                <c:pt idx="10">
                  <c:v>59.32016444399879</c:v>
                </c:pt>
                <c:pt idx="11">
                  <c:v>78.04538880854378</c:v>
                </c:pt>
                <c:pt idx="12">
                  <c:v>86.38261202604367</c:v>
                </c:pt>
                <c:pt idx="13">
                  <c:v>87.06846108835575</c:v>
                </c:pt>
                <c:pt idx="14">
                  <c:v>87.98795510539283</c:v>
                </c:pt>
                <c:pt idx="15">
                  <c:v>90.62637201814722</c:v>
                </c:pt>
                <c:pt idx="16">
                  <c:v>93.57740704890965</c:v>
                </c:pt>
                <c:pt idx="17">
                  <c:v>85.87316611452911</c:v>
                </c:pt>
                <c:pt idx="18">
                  <c:v>80.0562262278816</c:v>
                </c:pt>
                <c:pt idx="19">
                  <c:v>82.56933883699037</c:v>
                </c:pt>
                <c:pt idx="20">
                  <c:v>90.65479737783076</c:v>
                </c:pt>
                <c:pt idx="21">
                  <c:v>94.63409372809146</c:v>
                </c:pt>
                <c:pt idx="22">
                  <c:v>66.48275862068967</c:v>
                </c:pt>
                <c:pt idx="23">
                  <c:v>77.85110332027224</c:v>
                </c:pt>
                <c:pt idx="24">
                  <c:v>82.31855007099306</c:v>
                </c:pt>
              </c:numCache>
            </c:numRef>
          </c:val>
        </c:ser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>
                <c:ptCount val="25"/>
                <c:pt idx="0">
                  <c:v>澎佳嶼</c:v>
                </c:pt>
                <c:pt idx="1">
                  <c:v>基隆</c:v>
                </c:pt>
                <c:pt idx="2">
                  <c:v>宜蘭</c:v>
                </c:pt>
                <c:pt idx="3">
                  <c:v>蘇澳</c:v>
                </c:pt>
                <c:pt idx="4">
                  <c:v>鞍部</c:v>
                </c:pt>
                <c:pt idx="5">
                  <c:v>竹子湖</c:v>
                </c:pt>
                <c:pt idx="6">
                  <c:v>淡水</c:v>
                </c:pt>
                <c:pt idx="7">
                  <c:v>台北</c:v>
                </c:pt>
                <c:pt idx="8">
                  <c:v>新竹</c:v>
                </c:pt>
                <c:pt idx="9">
                  <c:v>台中</c:v>
                </c:pt>
                <c:pt idx="10">
                  <c:v>梧棲</c:v>
                </c:pt>
                <c:pt idx="11">
                  <c:v>日月潭</c:v>
                </c:pt>
                <c:pt idx="12">
                  <c:v>阿里山</c:v>
                </c:pt>
                <c:pt idx="13">
                  <c:v>玉山</c:v>
                </c:pt>
                <c:pt idx="14">
                  <c:v>嘉義</c:v>
                </c:pt>
                <c:pt idx="15">
                  <c:v>臺南</c:v>
                </c:pt>
                <c:pt idx="16">
                  <c:v>高雄</c:v>
                </c:pt>
                <c:pt idx="17">
                  <c:v>花蓮</c:v>
                </c:pt>
                <c:pt idx="18">
                  <c:v>成功</c:v>
                </c:pt>
                <c:pt idx="19">
                  <c:v>台東</c:v>
                </c:pt>
                <c:pt idx="20">
                  <c:v>大武</c:v>
                </c:pt>
                <c:pt idx="21">
                  <c:v>恆春</c:v>
                </c:pt>
                <c:pt idx="22">
                  <c:v>蘭嶼</c:v>
                </c:pt>
                <c:pt idx="23">
                  <c:v>澎湖</c:v>
                </c:pt>
                <c:pt idx="24">
                  <c:v>東吉島</c:v>
                </c:pt>
              </c:strCache>
            </c:strRef>
          </c:cat>
          <c:val>
            <c:numRef>
              <c:f>Sheet2!$V$16:$V$40</c:f>
              <c:numCache>
                <c:ptCount val="25"/>
                <c:pt idx="0">
                  <c:v>44.26689094477152</c:v>
                </c:pt>
                <c:pt idx="1">
                  <c:v>49.70721830022438</c:v>
                </c:pt>
                <c:pt idx="2">
                  <c:v>29.782949969285376</c:v>
                </c:pt>
                <c:pt idx="3">
                  <c:v>38.63485893684727</c:v>
                </c:pt>
                <c:pt idx="4">
                  <c:v>41.82100764149722</c:v>
                </c:pt>
                <c:pt idx="5">
                  <c:v>35.93970380818053</c:v>
                </c:pt>
                <c:pt idx="6">
                  <c:v>41.253026634382564</c:v>
                </c:pt>
                <c:pt idx="7">
                  <c:v>29.89456026839204</c:v>
                </c:pt>
                <c:pt idx="8">
                  <c:v>36.62349263063869</c:v>
                </c:pt>
                <c:pt idx="9">
                  <c:v>25.78965987769748</c:v>
                </c:pt>
                <c:pt idx="10">
                  <c:v>40.6798355560012</c:v>
                </c:pt>
                <c:pt idx="11">
                  <c:v>21.954611191456223</c:v>
                </c:pt>
                <c:pt idx="12">
                  <c:v>13.61738797395634</c:v>
                </c:pt>
                <c:pt idx="13">
                  <c:v>12.931538911644234</c:v>
                </c:pt>
                <c:pt idx="14">
                  <c:v>12.012044894607172</c:v>
                </c:pt>
                <c:pt idx="15">
                  <c:v>9.373627981852774</c:v>
                </c:pt>
                <c:pt idx="16">
                  <c:v>6.42259295109036</c:v>
                </c:pt>
                <c:pt idx="17">
                  <c:v>14.1268338854709</c:v>
                </c:pt>
                <c:pt idx="18">
                  <c:v>19.943773772118405</c:v>
                </c:pt>
                <c:pt idx="19">
                  <c:v>17.430661163009628</c:v>
                </c:pt>
                <c:pt idx="20">
                  <c:v>9.34520262216925</c:v>
                </c:pt>
                <c:pt idx="21">
                  <c:v>5.365906271908536</c:v>
                </c:pt>
                <c:pt idx="22">
                  <c:v>33.51724137931034</c:v>
                </c:pt>
                <c:pt idx="23">
                  <c:v>22.148896679727777</c:v>
                </c:pt>
                <c:pt idx="24">
                  <c:v>17.681449929006927</c:v>
                </c:pt>
              </c:numCache>
            </c:numRef>
          </c:val>
        </c:ser>
        <c:axId val="40738032"/>
        <c:axId val="31097969"/>
      </c:barChart>
      <c:catAx>
        <c:axId val="407380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1097969"/>
        <c:crosses val="autoZero"/>
        <c:auto val="1"/>
        <c:lblOffset val="100"/>
        <c:noMultiLvlLbl val="0"/>
      </c:catAx>
      <c:valAx>
        <c:axId val="310979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0738032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7275"/>
          <c:w val="0.111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標楷體"/>
                <a:ea typeface="標楷體"/>
                <a:cs typeface="標楷體"/>
              </a:rPr>
              <a:t>97年豐水期和枯水期降雨量比較圖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4"/>
          <c:w val="0.8625"/>
          <c:h val="0.7175"/>
        </c:manualLayout>
      </c:layout>
      <c:areaChart>
        <c:grouping val="stacked"/>
        <c:varyColors val="0"/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Sheet2!$T$17:$T$50</c:f>
              <c:strCache/>
            </c:strRef>
          </c:cat>
          <c:val>
            <c:numRef>
              <c:f>Sheet2!$V$17:$V$50</c:f>
              <c:numCache/>
            </c:numRef>
          </c:val>
        </c:ser>
        <c:axId val="11446266"/>
        <c:axId val="35907531"/>
      </c:areaChar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Sheet2!$T$17:$T$50</c:f>
              <c:strCache/>
            </c:strRef>
          </c:cat>
          <c:val>
            <c:numRef>
              <c:f>Sheet2!$U$17:$U$50</c:f>
              <c:numCache/>
            </c:numRef>
          </c:val>
        </c:ser>
        <c:axId val="54732324"/>
        <c:axId val="22828869"/>
      </c:barChart>
      <c:catAx>
        <c:axId val="1144626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5907531"/>
        <c:crosses val="autoZero"/>
        <c:auto val="1"/>
        <c:lblOffset val="100"/>
        <c:noMultiLvlLbl val="0"/>
      </c:catAx>
      <c:valAx>
        <c:axId val="3590753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1446266"/>
        <c:crossesAt val="1"/>
        <c:crossBetween val="midCat"/>
        <c:dispUnits/>
      </c:valAx>
      <c:catAx>
        <c:axId val="54732324"/>
        <c:scaling>
          <c:orientation val="minMax"/>
        </c:scaling>
        <c:axPos val="l"/>
        <c:delete val="1"/>
        <c:majorTickMark val="in"/>
        <c:minorTickMark val="none"/>
        <c:tickLblPos val="nextTo"/>
        <c:crossAx val="22828869"/>
        <c:crosses val="autoZero"/>
        <c:auto val="1"/>
        <c:lblOffset val="100"/>
        <c:noMultiLvlLbl val="0"/>
      </c:catAx>
      <c:valAx>
        <c:axId val="22828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32324"/>
        <c:crosses val="max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3625"/>
          <c:w val="0.1127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標楷體"/>
                <a:ea typeface="標楷體"/>
                <a:cs typeface="標楷體"/>
              </a:rPr>
              <a:t>98年豐水期和枯水期降雨量比較圖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425"/>
          <c:w val="0.8615"/>
          <c:h val="0.7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/>
            </c:strRef>
          </c:cat>
          <c:val>
            <c:numRef>
              <c:f>Sheet2!$U$16:$U$40</c:f>
              <c:numCache/>
            </c:numRef>
          </c:val>
        </c:ser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/>
            </c:strRef>
          </c:cat>
          <c:val>
            <c:numRef>
              <c:f>Sheet2!$V$16:$V$40</c:f>
              <c:numCache/>
            </c:numRef>
          </c:val>
        </c:ser>
        <c:axId val="4133230"/>
        <c:axId val="37199071"/>
      </c:barChart>
      <c:catAx>
        <c:axId val="41332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7199071"/>
        <c:crosses val="autoZero"/>
        <c:auto val="1"/>
        <c:lblOffset val="100"/>
        <c:noMultiLvlLbl val="0"/>
      </c:catAx>
      <c:valAx>
        <c:axId val="371990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133230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705"/>
          <c:w val="0.1127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18</xdr:col>
      <xdr:colOff>19050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19125"/>
          <a:ext cx="734377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　　 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臺灣地區水文、地理條件特殊，以98年表列氣象觀測站資料分析，降雨量以阿里山站5,222.0毫米最多，平地氣象站最多的是蘇澳4,682.3毫米最多，雨量最少的氣象站則為澎湖969.8毫米。月降雨量超過1,000毫米以上者，有8月之阿里山站及大武站、10月之蘇澳站及花蓮站，分別占各該站年雨量之64.08%、48.33%、34.87%及40.72%。整年的降雨量80.00%以上集中在豐水期的有阿里山、嘉義、臺南、高雄、花蓮、成功、臺東、大武、恆春和東吉島等站。而豐水期與枯水期降雨量差異最大者首推恆春站，次為高雄站。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504825</xdr:colOff>
      <xdr:row>12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3048000"/>
          <a:ext cx="495300" cy="581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238125</xdr:colOff>
      <xdr:row>42</xdr:row>
      <xdr:rowOff>190500</xdr:rowOff>
    </xdr:from>
    <xdr:to>
      <xdr:col>16</xdr:col>
      <xdr:colOff>361950</xdr:colOff>
      <xdr:row>76</xdr:row>
      <xdr:rowOff>180975</xdr:rowOff>
    </xdr:to>
    <xdr:graphicFrame>
      <xdr:nvGraphicFramePr>
        <xdr:cNvPr id="3" name="Chart 11"/>
        <xdr:cNvGraphicFramePr/>
      </xdr:nvGraphicFramePr>
      <xdr:xfrm>
        <a:off x="238125" y="10715625"/>
        <a:ext cx="66865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104775</xdr:rowOff>
    </xdr:from>
    <xdr:to>
      <xdr:col>17</xdr:col>
      <xdr:colOff>152400</xdr:colOff>
      <xdr:row>89</xdr:row>
      <xdr:rowOff>142875</xdr:rowOff>
    </xdr:to>
    <xdr:graphicFrame>
      <xdr:nvGraphicFramePr>
        <xdr:cNvPr id="1" name="Chart 2"/>
        <xdr:cNvGraphicFramePr/>
      </xdr:nvGraphicFramePr>
      <xdr:xfrm>
        <a:off x="504825" y="14420850"/>
        <a:ext cx="65913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504825</xdr:colOff>
      <xdr:row>40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4171950"/>
          <a:ext cx="495300" cy="6372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104775</xdr:rowOff>
    </xdr:from>
    <xdr:to>
      <xdr:col>17</xdr:col>
      <xdr:colOff>152400</xdr:colOff>
      <xdr:row>79</xdr:row>
      <xdr:rowOff>142875</xdr:rowOff>
    </xdr:to>
    <xdr:graphicFrame>
      <xdr:nvGraphicFramePr>
        <xdr:cNvPr id="3" name="Chart 4"/>
        <xdr:cNvGraphicFramePr/>
      </xdr:nvGraphicFramePr>
      <xdr:xfrm>
        <a:off x="504825" y="12325350"/>
        <a:ext cx="6591300" cy="674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504825</xdr:colOff>
      <xdr:row>29</xdr:row>
      <xdr:rowOff>9525</xdr:rowOff>
    </xdr:to>
    <xdr:sp>
      <xdr:nvSpPr>
        <xdr:cNvPr id="4" name="Line 5"/>
        <xdr:cNvSpPr>
          <a:spLocks/>
        </xdr:cNvSpPr>
      </xdr:nvSpPr>
      <xdr:spPr>
        <a:xfrm>
          <a:off x="9525" y="4171950"/>
          <a:ext cx="495300" cy="37528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A1" sqref="A1:Q1"/>
    </sheetView>
  </sheetViews>
  <sheetFormatPr defaultColWidth="9.00390625" defaultRowHeight="16.5"/>
  <cols>
    <col min="1" max="1" width="6.625" style="1" customWidth="1"/>
    <col min="2" max="3" width="5.875" style="1" customWidth="1"/>
    <col min="4" max="4" width="5.00390625" style="1" customWidth="1"/>
    <col min="5" max="5" width="5.75390625" style="1" customWidth="1"/>
    <col min="6" max="6" width="5.00390625" style="1" customWidth="1"/>
    <col min="7" max="7" width="4.875" style="0" customWidth="1"/>
    <col min="8" max="8" width="5.50390625" style="0" customWidth="1"/>
    <col min="9" max="9" width="5.125" style="0" customWidth="1"/>
    <col min="10" max="10" width="5.00390625" style="0" customWidth="1"/>
    <col min="11" max="11" width="5.125" style="0" customWidth="1"/>
    <col min="12" max="12" width="5.50390625" style="0" customWidth="1"/>
    <col min="13" max="13" width="5.25390625" style="0" customWidth="1"/>
    <col min="14" max="14" width="5.125" style="0" customWidth="1"/>
    <col min="15" max="15" width="5.625" style="0" customWidth="1"/>
    <col min="16" max="17" width="4.875" style="0" customWidth="1"/>
    <col min="18" max="18" width="5.125" style="0" customWidth="1"/>
    <col min="19" max="19" width="7.125" style="16" customWidth="1"/>
    <col min="20" max="20" width="8.875" style="16" customWidth="1"/>
    <col min="21" max="23" width="7.125" style="16" customWidth="1"/>
  </cols>
  <sheetData>
    <row r="1" spans="1:23" s="2" customFormat="1" ht="27" customHeight="1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7"/>
      <c r="S1" s="9"/>
      <c r="T1" s="9"/>
      <c r="U1" s="9"/>
      <c r="V1" s="9"/>
      <c r="W1" s="9"/>
    </row>
    <row r="2" spans="1:23" s="4" customFormat="1" ht="21" customHeight="1">
      <c r="A2" s="3" t="s">
        <v>37</v>
      </c>
      <c r="B2" s="3"/>
      <c r="C2" s="3"/>
      <c r="D2" s="3"/>
      <c r="E2" s="3"/>
      <c r="F2" s="3"/>
      <c r="Q2" s="59"/>
      <c r="R2" s="59" t="s">
        <v>48</v>
      </c>
      <c r="S2" s="10"/>
      <c r="T2" s="10"/>
      <c r="U2" s="10"/>
      <c r="V2" s="10"/>
      <c r="W2" s="10"/>
    </row>
    <row r="3" spans="1:23" s="4" customFormat="1" ht="28.5" customHeight="1">
      <c r="A3" s="3"/>
      <c r="B3" s="3"/>
      <c r="C3" s="3"/>
      <c r="D3" s="3"/>
      <c r="E3" s="3"/>
      <c r="F3" s="3"/>
      <c r="S3" s="11"/>
      <c r="T3" s="11"/>
      <c r="U3" s="11"/>
      <c r="V3" s="11"/>
      <c r="W3" s="11"/>
    </row>
    <row r="4" spans="1:23" s="4" customFormat="1" ht="28.5" customHeight="1">
      <c r="A4" s="3"/>
      <c r="B4" s="3"/>
      <c r="C4" s="3"/>
      <c r="D4" s="3"/>
      <c r="E4" s="3"/>
      <c r="F4" s="3"/>
      <c r="S4" s="11"/>
      <c r="T4" s="11"/>
      <c r="U4" s="11"/>
      <c r="V4" s="11"/>
      <c r="W4" s="11"/>
    </row>
    <row r="5" spans="1:23" s="4" customFormat="1" ht="28.5" customHeight="1">
      <c r="A5" s="3"/>
      <c r="B5" s="3"/>
      <c r="C5" s="3"/>
      <c r="D5" s="3"/>
      <c r="E5" s="3"/>
      <c r="F5" s="3"/>
      <c r="S5" s="11"/>
      <c r="T5" s="11"/>
      <c r="U5" s="11"/>
      <c r="V5" s="11"/>
      <c r="W5" s="11"/>
    </row>
    <row r="6" spans="1:23" s="4" customFormat="1" ht="28.5" customHeight="1">
      <c r="A6" s="3"/>
      <c r="B6" s="3"/>
      <c r="C6" s="3"/>
      <c r="D6" s="3"/>
      <c r="E6" s="3"/>
      <c r="F6" s="3"/>
      <c r="S6" s="11"/>
      <c r="T6" s="11"/>
      <c r="U6" s="11"/>
      <c r="V6" s="11"/>
      <c r="W6" s="11"/>
    </row>
    <row r="7" spans="1:23" s="4" customFormat="1" ht="18" customHeight="1">
      <c r="A7" s="3"/>
      <c r="B7" s="3"/>
      <c r="C7" s="3"/>
      <c r="D7" s="3"/>
      <c r="E7" s="3"/>
      <c r="F7" s="3"/>
      <c r="K7" s="5"/>
      <c r="S7" s="12"/>
      <c r="T7" s="12"/>
      <c r="U7" s="12"/>
      <c r="V7" s="12"/>
      <c r="W7" s="12"/>
    </row>
    <row r="8" ht="22.5" customHeight="1"/>
    <row r="9" spans="1:23" ht="20.25" customHeight="1">
      <c r="A9" s="62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13"/>
      <c r="T9" s="13"/>
      <c r="U9" s="13"/>
      <c r="V9" s="13"/>
      <c r="W9" s="13"/>
    </row>
    <row r="10" spans="18:23" ht="16.5" customHeight="1" thickBot="1">
      <c r="R10" s="6" t="s">
        <v>24</v>
      </c>
      <c r="S10" s="14"/>
      <c r="T10" s="14"/>
      <c r="U10" s="14"/>
      <c r="V10" s="14"/>
      <c r="W10" s="14"/>
    </row>
    <row r="11" spans="1:31" s="7" customFormat="1" ht="21.75" customHeight="1">
      <c r="A11" s="38" t="s">
        <v>28</v>
      </c>
      <c r="B11" s="63" t="s">
        <v>20</v>
      </c>
      <c r="C11" s="36" t="s">
        <v>21</v>
      </c>
      <c r="D11" s="37"/>
      <c r="E11" s="32" t="s">
        <v>22</v>
      </c>
      <c r="F11" s="37"/>
      <c r="G11" s="65" t="s">
        <v>17</v>
      </c>
      <c r="H11" s="65" t="s">
        <v>18</v>
      </c>
      <c r="I11" s="65" t="s">
        <v>27</v>
      </c>
      <c r="J11" s="65" t="s">
        <v>9</v>
      </c>
      <c r="K11" s="65" t="s">
        <v>10</v>
      </c>
      <c r="L11" s="65" t="s">
        <v>11</v>
      </c>
      <c r="M11" s="65" t="s">
        <v>12</v>
      </c>
      <c r="N11" s="65" t="s">
        <v>13</v>
      </c>
      <c r="O11" s="65" t="s">
        <v>14</v>
      </c>
      <c r="P11" s="65" t="s">
        <v>15</v>
      </c>
      <c r="Q11" s="65" t="s">
        <v>16</v>
      </c>
      <c r="R11" s="67" t="s">
        <v>19</v>
      </c>
      <c r="S11" s="15"/>
      <c r="T11" s="16"/>
      <c r="U11" s="16"/>
      <c r="V11" s="16"/>
      <c r="W11" s="16"/>
      <c r="X11" s="24"/>
      <c r="Y11" s="24"/>
      <c r="Z11" s="25"/>
      <c r="AA11" s="25"/>
      <c r="AB11" s="24"/>
      <c r="AC11" s="24"/>
      <c r="AD11" s="24"/>
      <c r="AE11" s="24"/>
    </row>
    <row r="12" spans="1:31" s="7" customFormat="1" ht="24.75" customHeight="1">
      <c r="A12" s="35" t="s">
        <v>49</v>
      </c>
      <c r="B12" s="64"/>
      <c r="C12" s="33" t="s">
        <v>25</v>
      </c>
      <c r="D12" s="34" t="s">
        <v>26</v>
      </c>
      <c r="E12" s="33" t="s">
        <v>25</v>
      </c>
      <c r="F12" s="34" t="s">
        <v>26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8"/>
      <c r="S12" s="15"/>
      <c r="T12" s="16"/>
      <c r="U12" s="16"/>
      <c r="V12" s="16"/>
      <c r="W12" s="16"/>
      <c r="X12" s="24"/>
      <c r="Y12" s="24"/>
      <c r="Z12" s="25"/>
      <c r="AA12" s="25"/>
      <c r="AB12" s="24"/>
      <c r="AC12" s="24"/>
      <c r="AD12" s="24"/>
      <c r="AE12" s="24"/>
    </row>
    <row r="13" spans="1:31" ht="19.5" customHeight="1">
      <c r="A13" s="39" t="s">
        <v>53</v>
      </c>
      <c r="B13" s="40">
        <f aca="true" t="shared" si="0" ref="B13:B37">SUM(G13:R13)</f>
        <v>1426.8</v>
      </c>
      <c r="C13" s="40">
        <f aca="true" t="shared" si="1" ref="C13:C37">SUM(K13:P13)</f>
        <v>795.2</v>
      </c>
      <c r="D13" s="41">
        <f aca="true" t="shared" si="2" ref="D13:D37">+C13/B13*100</f>
        <v>55.73310905522849</v>
      </c>
      <c r="E13" s="40">
        <f>+G13+H13+I13+J13+Q13+R13</f>
        <v>631.6</v>
      </c>
      <c r="F13" s="41">
        <f aca="true" t="shared" si="3" ref="F13:F37">+E13/B13*100</f>
        <v>44.26689094477152</v>
      </c>
      <c r="G13" s="42">
        <v>77.8</v>
      </c>
      <c r="H13" s="42">
        <v>79.4</v>
      </c>
      <c r="I13" s="42">
        <v>138.9</v>
      </c>
      <c r="J13" s="42">
        <v>176</v>
      </c>
      <c r="K13" s="42">
        <v>37.8</v>
      </c>
      <c r="L13" s="42">
        <v>135.2</v>
      </c>
      <c r="M13" s="42">
        <v>41.8</v>
      </c>
      <c r="N13" s="42">
        <v>364.3</v>
      </c>
      <c r="O13" s="42">
        <v>115.5</v>
      </c>
      <c r="P13" s="42">
        <v>100.6</v>
      </c>
      <c r="Q13" s="42">
        <v>101.9</v>
      </c>
      <c r="R13" s="42">
        <v>57.6</v>
      </c>
      <c r="S13" s="57"/>
      <c r="T13" s="57"/>
      <c r="X13" s="26"/>
      <c r="Y13" s="26"/>
      <c r="Z13" s="30"/>
      <c r="AA13" s="30"/>
      <c r="AB13" s="26"/>
      <c r="AC13" s="27"/>
      <c r="AD13" s="27"/>
      <c r="AE13" s="26"/>
    </row>
    <row r="14" spans="1:31" ht="19.5" customHeight="1">
      <c r="A14" s="39" t="s">
        <v>0</v>
      </c>
      <c r="B14" s="40">
        <f t="shared" si="0"/>
        <v>3654.6</v>
      </c>
      <c r="C14" s="40">
        <f t="shared" si="1"/>
        <v>1838</v>
      </c>
      <c r="D14" s="41">
        <f t="shared" si="2"/>
        <v>50.292781699775624</v>
      </c>
      <c r="E14" s="40">
        <f aca="true" t="shared" si="4" ref="E14:E21">+G14+H14+I14+J14+Q14+R14</f>
        <v>1816.6000000000001</v>
      </c>
      <c r="F14" s="41">
        <f t="shared" si="3"/>
        <v>49.70721830022438</v>
      </c>
      <c r="G14" s="42">
        <v>446.1</v>
      </c>
      <c r="H14" s="42">
        <v>239.2</v>
      </c>
      <c r="I14" s="42">
        <v>297.3</v>
      </c>
      <c r="J14" s="42">
        <v>150.9</v>
      </c>
      <c r="K14" s="42">
        <v>74.6</v>
      </c>
      <c r="L14" s="42">
        <v>403.1</v>
      </c>
      <c r="M14" s="42">
        <v>65.1</v>
      </c>
      <c r="N14" s="42">
        <v>211.5</v>
      </c>
      <c r="O14" s="42">
        <v>472.3</v>
      </c>
      <c r="P14" s="42">
        <v>611.4</v>
      </c>
      <c r="Q14" s="42">
        <v>479.9</v>
      </c>
      <c r="R14" s="42">
        <v>203.2</v>
      </c>
      <c r="S14" s="57"/>
      <c r="T14" s="57"/>
      <c r="X14" s="26"/>
      <c r="Y14" s="26"/>
      <c r="Z14" s="30"/>
      <c r="AA14" s="30"/>
      <c r="AB14" s="26"/>
      <c r="AC14" s="27"/>
      <c r="AD14" s="27"/>
      <c r="AE14" s="26"/>
    </row>
    <row r="15" spans="1:31" s="7" customFormat="1" ht="18.75" customHeight="1">
      <c r="A15" s="39" t="s">
        <v>38</v>
      </c>
      <c r="B15" s="40">
        <f t="shared" si="0"/>
        <v>2930.2</v>
      </c>
      <c r="C15" s="40">
        <f t="shared" si="1"/>
        <v>2057.5</v>
      </c>
      <c r="D15" s="41">
        <f t="shared" si="2"/>
        <v>70.21705003071463</v>
      </c>
      <c r="E15" s="40">
        <f t="shared" si="4"/>
        <v>872.7</v>
      </c>
      <c r="F15" s="41">
        <f t="shared" si="3"/>
        <v>29.782949969285376</v>
      </c>
      <c r="G15" s="42">
        <v>129.5</v>
      </c>
      <c r="H15" s="42">
        <v>137</v>
      </c>
      <c r="I15" s="42">
        <v>132.5</v>
      </c>
      <c r="J15" s="42">
        <v>81.3</v>
      </c>
      <c r="K15" s="42">
        <v>41.3</v>
      </c>
      <c r="L15" s="42">
        <v>216.1</v>
      </c>
      <c r="M15" s="42">
        <v>66</v>
      </c>
      <c r="N15" s="42">
        <v>119</v>
      </c>
      <c r="O15" s="42">
        <v>626.3</v>
      </c>
      <c r="P15" s="42">
        <v>988.8</v>
      </c>
      <c r="Q15" s="42">
        <v>229.7</v>
      </c>
      <c r="R15" s="42">
        <v>162.7</v>
      </c>
      <c r="S15" s="57"/>
      <c r="T15" s="57"/>
      <c r="U15" s="16"/>
      <c r="V15" s="16"/>
      <c r="W15" s="16"/>
      <c r="X15" s="24"/>
      <c r="Y15" s="24"/>
      <c r="Z15" s="25"/>
      <c r="AA15" s="25"/>
      <c r="AB15" s="24"/>
      <c r="AC15" s="24"/>
      <c r="AD15" s="24"/>
      <c r="AE15" s="24"/>
    </row>
    <row r="16" spans="1:31" s="7" customFormat="1" ht="18.75" customHeight="1">
      <c r="A16" s="39" t="s">
        <v>50</v>
      </c>
      <c r="B16" s="52">
        <f t="shared" si="0"/>
        <v>4682.3</v>
      </c>
      <c r="C16" s="40">
        <f t="shared" si="1"/>
        <v>2873.3</v>
      </c>
      <c r="D16" s="41">
        <f t="shared" si="2"/>
        <v>61.36514106315273</v>
      </c>
      <c r="E16" s="40">
        <f t="shared" si="4"/>
        <v>1809</v>
      </c>
      <c r="F16" s="41">
        <f t="shared" si="3"/>
        <v>38.63485893684727</v>
      </c>
      <c r="G16" s="42">
        <v>282.7</v>
      </c>
      <c r="H16" s="42">
        <v>508</v>
      </c>
      <c r="I16" s="42">
        <v>150.4</v>
      </c>
      <c r="J16" s="42">
        <v>150.4</v>
      </c>
      <c r="K16" s="42">
        <v>91.6</v>
      </c>
      <c r="L16" s="42">
        <v>230.4</v>
      </c>
      <c r="M16" s="42">
        <v>139.8</v>
      </c>
      <c r="N16" s="42">
        <v>160.6</v>
      </c>
      <c r="O16" s="42">
        <v>618.4</v>
      </c>
      <c r="P16" s="54">
        <v>1632.5</v>
      </c>
      <c r="Q16" s="42">
        <v>336.2</v>
      </c>
      <c r="R16" s="42">
        <v>381.3</v>
      </c>
      <c r="S16" s="57"/>
      <c r="T16" s="57"/>
      <c r="U16" s="16"/>
      <c r="V16" s="16"/>
      <c r="W16" s="16"/>
      <c r="X16" s="24"/>
      <c r="Y16" s="24"/>
      <c r="Z16" s="25"/>
      <c r="AA16" s="25"/>
      <c r="AB16" s="24"/>
      <c r="AC16" s="24"/>
      <c r="AD16" s="24"/>
      <c r="AE16" s="24"/>
    </row>
    <row r="17" spans="1:31" s="7" customFormat="1" ht="18.75" customHeight="1">
      <c r="A17" s="39" t="s">
        <v>39</v>
      </c>
      <c r="B17" s="40">
        <f t="shared" si="0"/>
        <v>3860.5</v>
      </c>
      <c r="C17" s="40">
        <f t="shared" si="1"/>
        <v>2246</v>
      </c>
      <c r="D17" s="41">
        <f t="shared" si="2"/>
        <v>58.17899235850279</v>
      </c>
      <c r="E17" s="40">
        <f t="shared" si="4"/>
        <v>1614.5</v>
      </c>
      <c r="F17" s="41">
        <f t="shared" si="3"/>
        <v>41.82100764149722</v>
      </c>
      <c r="G17" s="42">
        <v>313.4</v>
      </c>
      <c r="H17" s="42">
        <v>189</v>
      </c>
      <c r="I17" s="42">
        <v>257</v>
      </c>
      <c r="J17" s="42">
        <v>147.1</v>
      </c>
      <c r="K17" s="42">
        <v>27</v>
      </c>
      <c r="L17" s="42">
        <v>226</v>
      </c>
      <c r="M17" s="42">
        <v>34.5</v>
      </c>
      <c r="N17" s="42">
        <v>601.5</v>
      </c>
      <c r="O17" s="42">
        <v>521</v>
      </c>
      <c r="P17" s="42">
        <v>836</v>
      </c>
      <c r="Q17" s="42">
        <v>497.5</v>
      </c>
      <c r="R17" s="42">
        <v>210.5</v>
      </c>
      <c r="S17" s="57"/>
      <c r="T17" s="57"/>
      <c r="U17" s="16"/>
      <c r="V17" s="16"/>
      <c r="W17" s="16"/>
      <c r="X17" s="24"/>
      <c r="Y17" s="24"/>
      <c r="Z17" s="25"/>
      <c r="AA17" s="25"/>
      <c r="AB17" s="24"/>
      <c r="AC17" s="24"/>
      <c r="AD17" s="24"/>
      <c r="AE17" s="24"/>
    </row>
    <row r="18" spans="1:31" s="7" customFormat="1" ht="18.75" customHeight="1">
      <c r="A18" s="39" t="s">
        <v>40</v>
      </c>
      <c r="B18" s="40">
        <f t="shared" si="0"/>
        <v>3403.2</v>
      </c>
      <c r="C18" s="40">
        <f t="shared" si="1"/>
        <v>2180.1</v>
      </c>
      <c r="D18" s="41">
        <f t="shared" si="2"/>
        <v>64.06029619181946</v>
      </c>
      <c r="E18" s="40">
        <f t="shared" si="4"/>
        <v>1223.1</v>
      </c>
      <c r="F18" s="41">
        <f t="shared" si="3"/>
        <v>35.93970380818053</v>
      </c>
      <c r="G18" s="42">
        <v>228</v>
      </c>
      <c r="H18" s="42">
        <v>127.6</v>
      </c>
      <c r="I18" s="42">
        <v>203.5</v>
      </c>
      <c r="J18" s="42">
        <v>109.9</v>
      </c>
      <c r="K18" s="42">
        <v>20</v>
      </c>
      <c r="L18" s="42">
        <v>280.5</v>
      </c>
      <c r="M18" s="42">
        <v>38.8</v>
      </c>
      <c r="N18" s="42">
        <v>587.9</v>
      </c>
      <c r="O18" s="42">
        <v>478.8</v>
      </c>
      <c r="P18" s="42">
        <v>774.1</v>
      </c>
      <c r="Q18" s="42">
        <v>404</v>
      </c>
      <c r="R18" s="42">
        <v>150.1</v>
      </c>
      <c r="S18" s="57"/>
      <c r="T18" s="57"/>
      <c r="U18" s="16"/>
      <c r="V18" s="16"/>
      <c r="W18" s="16"/>
      <c r="X18" s="24"/>
      <c r="Y18" s="24"/>
      <c r="Z18" s="25"/>
      <c r="AA18" s="25"/>
      <c r="AB18" s="24"/>
      <c r="AC18" s="24"/>
      <c r="AD18" s="24"/>
      <c r="AE18" s="24"/>
    </row>
    <row r="19" spans="1:31" s="7" customFormat="1" ht="18.75" customHeight="1">
      <c r="A19" s="39" t="s">
        <v>33</v>
      </c>
      <c r="B19" s="40">
        <f t="shared" si="0"/>
        <v>1321.6000000000001</v>
      </c>
      <c r="C19" s="40">
        <f t="shared" si="1"/>
        <v>776.4</v>
      </c>
      <c r="D19" s="41">
        <f t="shared" si="2"/>
        <v>58.74697336561743</v>
      </c>
      <c r="E19" s="40">
        <f t="shared" si="4"/>
        <v>545.2</v>
      </c>
      <c r="F19" s="41">
        <f t="shared" si="3"/>
        <v>41.253026634382564</v>
      </c>
      <c r="G19" s="42">
        <v>52.7</v>
      </c>
      <c r="H19" s="42">
        <v>31.5</v>
      </c>
      <c r="I19" s="42">
        <v>182.7</v>
      </c>
      <c r="J19" s="42">
        <v>84.1</v>
      </c>
      <c r="K19" s="42">
        <v>15.1</v>
      </c>
      <c r="L19" s="42">
        <v>162.3</v>
      </c>
      <c r="M19" s="42">
        <v>14</v>
      </c>
      <c r="N19" s="42">
        <v>209.2</v>
      </c>
      <c r="O19" s="42">
        <v>173.4</v>
      </c>
      <c r="P19" s="42">
        <v>202.4</v>
      </c>
      <c r="Q19" s="42">
        <v>118.5</v>
      </c>
      <c r="R19" s="42">
        <v>75.7</v>
      </c>
      <c r="S19" s="57"/>
      <c r="T19" s="57"/>
      <c r="U19" s="16"/>
      <c r="V19" s="16"/>
      <c r="W19" s="16"/>
      <c r="X19" s="24"/>
      <c r="Y19" s="24"/>
      <c r="Z19" s="25"/>
      <c r="AA19" s="25"/>
      <c r="AB19" s="24"/>
      <c r="AC19" s="24"/>
      <c r="AD19" s="24"/>
      <c r="AE19" s="24"/>
    </row>
    <row r="20" spans="1:31" ht="17.25" customHeight="1">
      <c r="A20" s="39" t="s">
        <v>1</v>
      </c>
      <c r="B20" s="40">
        <f t="shared" si="0"/>
        <v>1669.2</v>
      </c>
      <c r="C20" s="40">
        <f t="shared" si="1"/>
        <v>1170.2</v>
      </c>
      <c r="D20" s="41">
        <f t="shared" si="2"/>
        <v>70.10543973160796</v>
      </c>
      <c r="E20" s="40">
        <f t="shared" si="4"/>
        <v>498.99999999999994</v>
      </c>
      <c r="F20" s="41">
        <f t="shared" si="3"/>
        <v>29.89456026839204</v>
      </c>
      <c r="G20" s="42">
        <v>36.1</v>
      </c>
      <c r="H20" s="42">
        <v>32.8</v>
      </c>
      <c r="I20" s="42">
        <v>192</v>
      </c>
      <c r="J20" s="42">
        <v>120.7</v>
      </c>
      <c r="K20" s="42">
        <v>24.7</v>
      </c>
      <c r="L20" s="42">
        <v>276.8</v>
      </c>
      <c r="M20" s="42">
        <v>140.9</v>
      </c>
      <c r="N20" s="42">
        <v>321.3</v>
      </c>
      <c r="O20" s="42">
        <v>210.5</v>
      </c>
      <c r="P20" s="42">
        <v>196</v>
      </c>
      <c r="Q20" s="42">
        <v>53.7</v>
      </c>
      <c r="R20" s="42">
        <v>63.7</v>
      </c>
      <c r="S20" s="57"/>
      <c r="T20" s="57"/>
      <c r="X20" s="26"/>
      <c r="Y20" s="26"/>
      <c r="Z20" s="27"/>
      <c r="AA20" s="27"/>
      <c r="AB20" s="26"/>
      <c r="AC20" s="27"/>
      <c r="AD20" s="27"/>
      <c r="AE20" s="26"/>
    </row>
    <row r="21" spans="1:31" ht="18.75" customHeight="1">
      <c r="A21" s="39" t="s">
        <v>2</v>
      </c>
      <c r="B21" s="40">
        <f t="shared" si="0"/>
        <v>1119.4999999999998</v>
      </c>
      <c r="C21" s="40">
        <f t="shared" si="1"/>
        <v>709.5</v>
      </c>
      <c r="D21" s="41">
        <f t="shared" si="2"/>
        <v>63.376507369361335</v>
      </c>
      <c r="E21" s="40">
        <f t="shared" si="4"/>
        <v>410</v>
      </c>
      <c r="F21" s="41">
        <f t="shared" si="3"/>
        <v>36.62349263063869</v>
      </c>
      <c r="G21" s="42">
        <v>9.2</v>
      </c>
      <c r="H21" s="42">
        <v>36.4</v>
      </c>
      <c r="I21" s="42">
        <v>179.5</v>
      </c>
      <c r="J21" s="42">
        <v>74.4</v>
      </c>
      <c r="K21" s="42">
        <v>25.7</v>
      </c>
      <c r="L21" s="42">
        <v>248.1</v>
      </c>
      <c r="M21" s="42">
        <v>48.5</v>
      </c>
      <c r="N21" s="42">
        <v>321.3</v>
      </c>
      <c r="O21" s="42">
        <v>19</v>
      </c>
      <c r="P21" s="42">
        <v>46.9</v>
      </c>
      <c r="Q21" s="42">
        <v>68.9</v>
      </c>
      <c r="R21" s="42">
        <v>41.6</v>
      </c>
      <c r="S21" s="57"/>
      <c r="T21" s="57"/>
      <c r="X21" s="26"/>
      <c r="Y21" s="26"/>
      <c r="Z21" s="27"/>
      <c r="AA21" s="27"/>
      <c r="AB21" s="26"/>
      <c r="AC21" s="27"/>
      <c r="AD21" s="27"/>
      <c r="AE21" s="26"/>
    </row>
    <row r="22" spans="1:31" ht="20.25" customHeight="1">
      <c r="A22" s="39" t="s">
        <v>35</v>
      </c>
      <c r="B22" s="40">
        <f t="shared" si="0"/>
        <v>1978.7</v>
      </c>
      <c r="C22" s="40">
        <f t="shared" si="1"/>
        <v>1468.4</v>
      </c>
      <c r="D22" s="41">
        <f t="shared" si="2"/>
        <v>74.21034012230253</v>
      </c>
      <c r="E22" s="40">
        <f>+H22+I22+J22+Q22+R22</f>
        <v>510.3</v>
      </c>
      <c r="F22" s="41">
        <f t="shared" si="3"/>
        <v>25.78965987769748</v>
      </c>
      <c r="G22" s="48" t="s">
        <v>31</v>
      </c>
      <c r="H22" s="42">
        <v>12.5</v>
      </c>
      <c r="I22" s="42">
        <v>161.2</v>
      </c>
      <c r="J22" s="42">
        <v>303</v>
      </c>
      <c r="K22" s="42">
        <v>20.5</v>
      </c>
      <c r="L22" s="42">
        <v>421.5</v>
      </c>
      <c r="M22" s="42">
        <v>83.5</v>
      </c>
      <c r="N22" s="42">
        <v>810.8</v>
      </c>
      <c r="O22" s="42">
        <v>119.7</v>
      </c>
      <c r="P22" s="42">
        <v>12.4</v>
      </c>
      <c r="Q22" s="42">
        <v>16</v>
      </c>
      <c r="R22" s="42">
        <v>17.6</v>
      </c>
      <c r="S22" s="57"/>
      <c r="T22" s="57"/>
      <c r="X22" s="26"/>
      <c r="Y22" s="26"/>
      <c r="Z22" s="27"/>
      <c r="AA22" s="27"/>
      <c r="AB22" s="26"/>
      <c r="AC22" s="27"/>
      <c r="AD22" s="27"/>
      <c r="AE22" s="26"/>
    </row>
    <row r="23" spans="1:31" ht="18" customHeight="1">
      <c r="A23" s="39" t="s">
        <v>41</v>
      </c>
      <c r="B23" s="40">
        <f t="shared" si="0"/>
        <v>997.3000000000001</v>
      </c>
      <c r="C23" s="40">
        <f t="shared" si="1"/>
        <v>591.6</v>
      </c>
      <c r="D23" s="41">
        <f t="shared" si="2"/>
        <v>59.32016444399879</v>
      </c>
      <c r="E23" s="40">
        <f>+G23+H23+I23+J23+Q23+R23</f>
        <v>405.70000000000005</v>
      </c>
      <c r="F23" s="41">
        <f t="shared" si="3"/>
        <v>40.6798355560012</v>
      </c>
      <c r="G23" s="42">
        <v>0.2</v>
      </c>
      <c r="H23" s="42">
        <v>16</v>
      </c>
      <c r="I23" s="42">
        <v>182.4</v>
      </c>
      <c r="J23" s="42">
        <v>158.9</v>
      </c>
      <c r="K23" s="42">
        <v>23.7</v>
      </c>
      <c r="L23" s="42">
        <v>148.5</v>
      </c>
      <c r="M23" s="42">
        <v>72.9</v>
      </c>
      <c r="N23" s="42">
        <v>336.5</v>
      </c>
      <c r="O23" s="42">
        <v>1.7</v>
      </c>
      <c r="P23" s="42">
        <v>8.3</v>
      </c>
      <c r="Q23" s="42">
        <v>31.6</v>
      </c>
      <c r="R23" s="42">
        <v>16.6</v>
      </c>
      <c r="S23" s="57"/>
      <c r="T23" s="57"/>
      <c r="X23" s="26"/>
      <c r="Y23" s="26"/>
      <c r="Z23" s="27"/>
      <c r="AA23" s="27"/>
      <c r="AB23" s="26"/>
      <c r="AC23" s="27"/>
      <c r="AD23" s="27"/>
      <c r="AE23" s="26"/>
    </row>
    <row r="24" spans="1:31" ht="18.75" customHeight="1">
      <c r="A24" s="39" t="s">
        <v>34</v>
      </c>
      <c r="B24" s="40">
        <f t="shared" si="0"/>
        <v>1797.8</v>
      </c>
      <c r="C24" s="40">
        <f t="shared" si="1"/>
        <v>1403.1000000000001</v>
      </c>
      <c r="D24" s="41">
        <f t="shared" si="2"/>
        <v>78.04538880854378</v>
      </c>
      <c r="E24" s="40">
        <f>+G24+H24+I24+J24+Q24+R24</f>
        <v>394.7</v>
      </c>
      <c r="F24" s="41">
        <f t="shared" si="3"/>
        <v>21.954611191456223</v>
      </c>
      <c r="G24" s="42">
        <v>0.2</v>
      </c>
      <c r="H24" s="42">
        <v>3</v>
      </c>
      <c r="I24" s="42">
        <v>154.1</v>
      </c>
      <c r="J24" s="42">
        <v>190.9</v>
      </c>
      <c r="K24" s="42">
        <v>70.2</v>
      </c>
      <c r="L24" s="42">
        <v>283</v>
      </c>
      <c r="M24" s="42">
        <v>146.7</v>
      </c>
      <c r="N24" s="42">
        <v>784.5</v>
      </c>
      <c r="O24" s="42">
        <v>88.7</v>
      </c>
      <c r="P24" s="42">
        <v>30</v>
      </c>
      <c r="Q24" s="42">
        <v>22</v>
      </c>
      <c r="R24" s="42">
        <v>24.5</v>
      </c>
      <c r="S24" s="57"/>
      <c r="T24" s="57"/>
      <c r="X24" s="26"/>
      <c r="Y24" s="26"/>
      <c r="Z24" s="27"/>
      <c r="AA24" s="27"/>
      <c r="AB24" s="26"/>
      <c r="AC24" s="27"/>
      <c r="AD24" s="27"/>
      <c r="AE24" s="26"/>
    </row>
    <row r="25" spans="1:31" ht="18.75" customHeight="1">
      <c r="A25" s="39" t="s">
        <v>3</v>
      </c>
      <c r="B25" s="52">
        <f t="shared" si="0"/>
        <v>5221.999999999999</v>
      </c>
      <c r="C25" s="40">
        <f t="shared" si="1"/>
        <v>4510.9</v>
      </c>
      <c r="D25" s="55">
        <f t="shared" si="2"/>
        <v>86.38261202604367</v>
      </c>
      <c r="E25" s="40">
        <f>+G25+H25+I25+J25+Q25+R25</f>
        <v>711.1</v>
      </c>
      <c r="F25" s="41">
        <f t="shared" si="3"/>
        <v>13.61738797395634</v>
      </c>
      <c r="G25" s="42">
        <v>0.2</v>
      </c>
      <c r="H25" s="42">
        <v>3.4</v>
      </c>
      <c r="I25" s="42">
        <v>253.6</v>
      </c>
      <c r="J25" s="42">
        <v>352.7</v>
      </c>
      <c r="K25" s="42">
        <v>95.2</v>
      </c>
      <c r="L25" s="42">
        <v>612.6</v>
      </c>
      <c r="M25" s="42">
        <v>140.3</v>
      </c>
      <c r="N25" s="54">
        <v>3346</v>
      </c>
      <c r="O25" s="42">
        <v>146.4</v>
      </c>
      <c r="P25" s="42">
        <v>170.4</v>
      </c>
      <c r="Q25" s="42">
        <v>27.5</v>
      </c>
      <c r="R25" s="42">
        <v>73.7</v>
      </c>
      <c r="S25" s="57"/>
      <c r="T25" s="57"/>
      <c r="X25" s="26"/>
      <c r="Y25" s="26"/>
      <c r="Z25" s="27"/>
      <c r="AA25" s="27"/>
      <c r="AB25" s="26"/>
      <c r="AC25" s="27"/>
      <c r="AD25" s="27"/>
      <c r="AE25" s="26"/>
    </row>
    <row r="26" spans="1:31" ht="18.75" customHeight="1">
      <c r="A26" s="39" t="s">
        <v>54</v>
      </c>
      <c r="B26" s="40">
        <f t="shared" si="0"/>
        <v>3588.9000000000005</v>
      </c>
      <c r="C26" s="40">
        <f t="shared" si="1"/>
        <v>3124.8</v>
      </c>
      <c r="D26" s="55">
        <f t="shared" si="2"/>
        <v>87.06846108835575</v>
      </c>
      <c r="E26" s="40">
        <f>+G26+H26+I26+J26+Q26+R26</f>
        <v>464.09999999999997</v>
      </c>
      <c r="F26" s="41">
        <f t="shared" si="3"/>
        <v>12.931538911644234</v>
      </c>
      <c r="G26" s="42">
        <v>0.6</v>
      </c>
      <c r="H26" s="42">
        <v>4.5</v>
      </c>
      <c r="I26" s="42">
        <v>126.5</v>
      </c>
      <c r="J26" s="42">
        <v>250.7</v>
      </c>
      <c r="K26" s="42">
        <v>99</v>
      </c>
      <c r="L26" s="42">
        <v>443.4</v>
      </c>
      <c r="M26" s="42">
        <v>185.2</v>
      </c>
      <c r="N26" s="42">
        <v>2189.9</v>
      </c>
      <c r="O26" s="42">
        <v>68.9</v>
      </c>
      <c r="P26" s="42">
        <v>138.4</v>
      </c>
      <c r="Q26" s="42">
        <v>40.8</v>
      </c>
      <c r="R26" s="42">
        <v>41</v>
      </c>
      <c r="S26" s="57"/>
      <c r="T26" s="57"/>
      <c r="X26" s="26"/>
      <c r="Y26" s="26"/>
      <c r="Z26" s="27"/>
      <c r="AA26" s="27"/>
      <c r="AB26" s="26"/>
      <c r="AC26" s="27"/>
      <c r="AD26" s="27"/>
      <c r="AE26" s="26"/>
    </row>
    <row r="27" spans="1:31" ht="18.75" customHeight="1">
      <c r="A27" s="39" t="s">
        <v>36</v>
      </c>
      <c r="B27" s="40">
        <f t="shared" si="0"/>
        <v>1826.5</v>
      </c>
      <c r="C27" s="40">
        <f t="shared" si="1"/>
        <v>1607.1</v>
      </c>
      <c r="D27" s="55">
        <f t="shared" si="2"/>
        <v>87.98795510539283</v>
      </c>
      <c r="E27" s="40">
        <f>+H27+I27+J27+Q27+R27</f>
        <v>219.4</v>
      </c>
      <c r="F27" s="41">
        <f t="shared" si="3"/>
        <v>12.012044894607172</v>
      </c>
      <c r="G27" s="48" t="s">
        <v>31</v>
      </c>
      <c r="H27" s="42">
        <v>13</v>
      </c>
      <c r="I27" s="42">
        <v>84.9</v>
      </c>
      <c r="J27" s="42">
        <v>97</v>
      </c>
      <c r="K27" s="42">
        <v>9.4</v>
      </c>
      <c r="L27" s="42">
        <v>256.3</v>
      </c>
      <c r="M27" s="42">
        <v>201</v>
      </c>
      <c r="N27" s="42">
        <v>947.2</v>
      </c>
      <c r="O27" s="42">
        <v>186.1</v>
      </c>
      <c r="P27" s="42">
        <v>7.1</v>
      </c>
      <c r="Q27" s="42">
        <v>6.3</v>
      </c>
      <c r="R27" s="42">
        <v>18.2</v>
      </c>
      <c r="S27" s="57"/>
      <c r="T27" s="57"/>
      <c r="X27" s="26"/>
      <c r="Y27" s="26"/>
      <c r="Z27" s="27"/>
      <c r="AA27" s="27"/>
      <c r="AB27" s="26"/>
      <c r="AC27" s="27"/>
      <c r="AD27" s="27"/>
      <c r="AE27" s="26"/>
    </row>
    <row r="28" spans="1:31" ht="18.75" customHeight="1">
      <c r="A28" s="39" t="s">
        <v>42</v>
      </c>
      <c r="B28" s="40">
        <f t="shared" si="0"/>
        <v>1366.6</v>
      </c>
      <c r="C28" s="40">
        <f t="shared" si="1"/>
        <v>1238.5</v>
      </c>
      <c r="D28" s="55">
        <f t="shared" si="2"/>
        <v>90.62637201814722</v>
      </c>
      <c r="E28" s="40">
        <f aca="true" t="shared" si="5" ref="E28:E37">+G28+H28+I28+J28+Q28+R28</f>
        <v>128.1</v>
      </c>
      <c r="F28" s="41">
        <f t="shared" si="3"/>
        <v>9.373627981852774</v>
      </c>
      <c r="G28" s="51">
        <v>0</v>
      </c>
      <c r="H28" s="42">
        <v>5.5</v>
      </c>
      <c r="I28" s="42">
        <v>39.1</v>
      </c>
      <c r="J28" s="42">
        <v>76</v>
      </c>
      <c r="K28" s="42">
        <v>5.8</v>
      </c>
      <c r="L28" s="42">
        <v>272</v>
      </c>
      <c r="M28" s="42">
        <v>139.5</v>
      </c>
      <c r="N28" s="42">
        <v>765.9</v>
      </c>
      <c r="O28" s="42">
        <v>39.5</v>
      </c>
      <c r="P28" s="42">
        <v>15.8</v>
      </c>
      <c r="Q28" s="42">
        <v>4</v>
      </c>
      <c r="R28" s="42">
        <v>3.5</v>
      </c>
      <c r="S28" s="57"/>
      <c r="T28" s="57"/>
      <c r="X28" s="26"/>
      <c r="Y28" s="26"/>
      <c r="Z28" s="27"/>
      <c r="AA28" s="27"/>
      <c r="AB28" s="26"/>
      <c r="AC28" s="27"/>
      <c r="AD28" s="27"/>
      <c r="AE28" s="26"/>
    </row>
    <row r="29" spans="1:31" ht="18.75" customHeight="1">
      <c r="A29" s="39" t="s">
        <v>4</v>
      </c>
      <c r="B29" s="40">
        <f t="shared" si="0"/>
        <v>1756.3</v>
      </c>
      <c r="C29" s="40">
        <f t="shared" si="1"/>
        <v>1643.5</v>
      </c>
      <c r="D29" s="55">
        <f t="shared" si="2"/>
        <v>93.57740704890965</v>
      </c>
      <c r="E29" s="40">
        <f t="shared" si="5"/>
        <v>112.8</v>
      </c>
      <c r="F29" s="41">
        <f t="shared" si="3"/>
        <v>6.42259295109036</v>
      </c>
      <c r="G29" s="51">
        <v>0</v>
      </c>
      <c r="H29" s="42">
        <v>0.5</v>
      </c>
      <c r="I29" s="42">
        <v>30</v>
      </c>
      <c r="J29" s="42">
        <v>72.8</v>
      </c>
      <c r="K29" s="42">
        <v>14</v>
      </c>
      <c r="L29" s="42">
        <v>311.5</v>
      </c>
      <c r="M29" s="42">
        <v>200.5</v>
      </c>
      <c r="N29" s="42">
        <v>934.5</v>
      </c>
      <c r="O29" s="42">
        <v>134.5</v>
      </c>
      <c r="P29" s="42">
        <v>48.5</v>
      </c>
      <c r="Q29" s="42">
        <v>9</v>
      </c>
      <c r="R29" s="42">
        <v>0.5</v>
      </c>
      <c r="S29" s="57"/>
      <c r="T29" s="57"/>
      <c r="X29" s="26"/>
      <c r="Y29" s="26"/>
      <c r="Z29" s="27"/>
      <c r="AA29" s="27"/>
      <c r="AB29" s="26"/>
      <c r="AC29" s="27"/>
      <c r="AD29" s="27"/>
      <c r="AE29" s="26"/>
    </row>
    <row r="30" spans="1:31" ht="16.5">
      <c r="A30" s="39" t="s">
        <v>5</v>
      </c>
      <c r="B30" s="40">
        <f t="shared" si="0"/>
        <v>2535.5999999999995</v>
      </c>
      <c r="C30" s="40">
        <f t="shared" si="1"/>
        <v>2177.3999999999996</v>
      </c>
      <c r="D30" s="55">
        <f t="shared" si="2"/>
        <v>85.87316611452911</v>
      </c>
      <c r="E30" s="40">
        <f t="shared" si="5"/>
        <v>358.20000000000005</v>
      </c>
      <c r="F30" s="41">
        <f t="shared" si="3"/>
        <v>14.1268338854709</v>
      </c>
      <c r="G30" s="42">
        <v>50.6</v>
      </c>
      <c r="H30" s="42">
        <v>92.2</v>
      </c>
      <c r="I30" s="42">
        <v>92.8</v>
      </c>
      <c r="J30" s="42">
        <v>56.4</v>
      </c>
      <c r="K30" s="42">
        <v>141.5</v>
      </c>
      <c r="L30" s="42">
        <v>320.1</v>
      </c>
      <c r="M30" s="42">
        <v>198.6</v>
      </c>
      <c r="N30" s="42">
        <v>158.8</v>
      </c>
      <c r="O30" s="42">
        <v>325.8</v>
      </c>
      <c r="P30" s="54">
        <v>1032.6</v>
      </c>
      <c r="Q30" s="42">
        <v>38.1</v>
      </c>
      <c r="R30" s="42">
        <v>28.1</v>
      </c>
      <c r="S30" s="57"/>
      <c r="T30" s="57"/>
      <c r="X30" s="26"/>
      <c r="Y30" s="26"/>
      <c r="Z30" s="27"/>
      <c r="AA30" s="27"/>
      <c r="AB30" s="26"/>
      <c r="AC30" s="27"/>
      <c r="AD30" s="27"/>
      <c r="AE30" s="26"/>
    </row>
    <row r="31" spans="1:31" ht="16.5">
      <c r="A31" s="39" t="s">
        <v>43</v>
      </c>
      <c r="B31" s="40">
        <f t="shared" si="0"/>
        <v>1814.1</v>
      </c>
      <c r="C31" s="40">
        <f t="shared" si="1"/>
        <v>1452.3</v>
      </c>
      <c r="D31" s="55">
        <f t="shared" si="2"/>
        <v>80.0562262278816</v>
      </c>
      <c r="E31" s="40">
        <f t="shared" si="5"/>
        <v>361.8</v>
      </c>
      <c r="F31" s="41">
        <f t="shared" si="3"/>
        <v>19.943773772118405</v>
      </c>
      <c r="G31" s="42">
        <v>50.3</v>
      </c>
      <c r="H31" s="42">
        <v>106.4</v>
      </c>
      <c r="I31" s="42">
        <v>90.2</v>
      </c>
      <c r="J31" s="42">
        <v>52.8</v>
      </c>
      <c r="K31" s="42">
        <v>29.8</v>
      </c>
      <c r="L31" s="42">
        <v>115.7</v>
      </c>
      <c r="M31" s="42">
        <v>385.3</v>
      </c>
      <c r="N31" s="42">
        <v>182.5</v>
      </c>
      <c r="O31" s="42">
        <v>387.8</v>
      </c>
      <c r="P31" s="42">
        <v>351.2</v>
      </c>
      <c r="Q31" s="42">
        <v>31.3</v>
      </c>
      <c r="R31" s="42">
        <v>30.8</v>
      </c>
      <c r="S31" s="57"/>
      <c r="T31" s="57"/>
      <c r="X31" s="26"/>
      <c r="Y31" s="26"/>
      <c r="Z31" s="27"/>
      <c r="AA31" s="27"/>
      <c r="AB31" s="26"/>
      <c r="AC31" s="27"/>
      <c r="AD31" s="27"/>
      <c r="AE31" s="26"/>
    </row>
    <row r="32" spans="1:31" ht="19.5" customHeight="1">
      <c r="A32" s="39" t="s">
        <v>6</v>
      </c>
      <c r="B32" s="40">
        <f t="shared" si="0"/>
        <v>1380.9</v>
      </c>
      <c r="C32" s="40">
        <f t="shared" si="1"/>
        <v>1140.2</v>
      </c>
      <c r="D32" s="55">
        <f t="shared" si="2"/>
        <v>82.56933883699037</v>
      </c>
      <c r="E32" s="40">
        <f t="shared" si="5"/>
        <v>240.7</v>
      </c>
      <c r="F32" s="41">
        <f t="shared" si="3"/>
        <v>17.430661163009628</v>
      </c>
      <c r="G32" s="42">
        <v>13.2</v>
      </c>
      <c r="H32" s="42">
        <v>65.8</v>
      </c>
      <c r="I32" s="42">
        <v>47.3</v>
      </c>
      <c r="J32" s="42">
        <v>60.2</v>
      </c>
      <c r="K32" s="42">
        <v>78.4</v>
      </c>
      <c r="L32" s="42">
        <v>99.8</v>
      </c>
      <c r="M32" s="42">
        <v>412.1</v>
      </c>
      <c r="N32" s="42">
        <v>184</v>
      </c>
      <c r="O32" s="42">
        <v>210.7</v>
      </c>
      <c r="P32" s="42">
        <v>155.2</v>
      </c>
      <c r="Q32" s="42">
        <v>44</v>
      </c>
      <c r="R32" s="42">
        <v>10.2</v>
      </c>
      <c r="S32" s="57"/>
      <c r="T32" s="57"/>
      <c r="X32" s="26"/>
      <c r="Y32" s="26"/>
      <c r="Z32" s="27"/>
      <c r="AA32" s="27"/>
      <c r="AB32" s="26"/>
      <c r="AC32" s="27"/>
      <c r="AD32" s="27"/>
      <c r="AE32" s="26"/>
    </row>
    <row r="33" spans="1:31" ht="16.5">
      <c r="A33" s="39" t="s">
        <v>44</v>
      </c>
      <c r="B33" s="40">
        <f t="shared" si="0"/>
        <v>2684.7999999999997</v>
      </c>
      <c r="C33" s="40">
        <f t="shared" si="1"/>
        <v>2433.9</v>
      </c>
      <c r="D33" s="55">
        <f t="shared" si="2"/>
        <v>90.65479737783076</v>
      </c>
      <c r="E33" s="40">
        <f t="shared" si="5"/>
        <v>250.9</v>
      </c>
      <c r="F33" s="41">
        <f t="shared" si="3"/>
        <v>9.34520262216925</v>
      </c>
      <c r="G33" s="42">
        <v>26.7</v>
      </c>
      <c r="H33" s="42">
        <v>49.8</v>
      </c>
      <c r="I33" s="42">
        <v>44.8</v>
      </c>
      <c r="J33" s="42">
        <v>105.5</v>
      </c>
      <c r="K33" s="42">
        <v>10.4</v>
      </c>
      <c r="L33" s="42">
        <v>223.6</v>
      </c>
      <c r="M33" s="42">
        <v>432.8</v>
      </c>
      <c r="N33" s="54">
        <v>1297.6</v>
      </c>
      <c r="O33" s="42">
        <v>264.7</v>
      </c>
      <c r="P33" s="42">
        <v>204.8</v>
      </c>
      <c r="Q33" s="42">
        <v>17.6</v>
      </c>
      <c r="R33" s="42">
        <v>6.5</v>
      </c>
      <c r="S33" s="58"/>
      <c r="T33" s="57"/>
      <c r="X33" s="26"/>
      <c r="Y33" s="26"/>
      <c r="Z33" s="27"/>
      <c r="AA33" s="27"/>
      <c r="AB33" s="26"/>
      <c r="AC33" s="27"/>
      <c r="AD33" s="27"/>
      <c r="AE33" s="26"/>
    </row>
    <row r="34" spans="1:31" ht="16.5">
      <c r="A34" s="39" t="s">
        <v>7</v>
      </c>
      <c r="B34" s="40">
        <f t="shared" si="0"/>
        <v>1854.3000000000002</v>
      </c>
      <c r="C34" s="40">
        <f t="shared" si="1"/>
        <v>1754.8000000000002</v>
      </c>
      <c r="D34" s="55">
        <f t="shared" si="2"/>
        <v>94.63409372809146</v>
      </c>
      <c r="E34" s="40">
        <f t="shared" si="5"/>
        <v>99.5</v>
      </c>
      <c r="F34" s="41">
        <f t="shared" si="3"/>
        <v>5.365906271908536</v>
      </c>
      <c r="G34" s="42">
        <v>29.5</v>
      </c>
      <c r="H34" s="42">
        <v>9.9</v>
      </c>
      <c r="I34" s="42">
        <v>13.8</v>
      </c>
      <c r="J34" s="42">
        <v>38.8</v>
      </c>
      <c r="K34" s="42">
        <v>2</v>
      </c>
      <c r="L34" s="42">
        <v>87.4</v>
      </c>
      <c r="M34" s="42">
        <v>298.6</v>
      </c>
      <c r="N34" s="42">
        <v>927.2</v>
      </c>
      <c r="O34" s="42">
        <v>258.6</v>
      </c>
      <c r="P34" s="42">
        <v>181</v>
      </c>
      <c r="Q34" s="42">
        <v>3</v>
      </c>
      <c r="R34" s="42">
        <v>4.5</v>
      </c>
      <c r="S34" s="57"/>
      <c r="T34" s="57"/>
      <c r="X34" s="26"/>
      <c r="Y34" s="26"/>
      <c r="Z34" s="27"/>
      <c r="AA34" s="27"/>
      <c r="AB34" s="26"/>
      <c r="AC34" s="27"/>
      <c r="AD34" s="27"/>
      <c r="AE34" s="26"/>
    </row>
    <row r="35" spans="1:31" ht="16.5">
      <c r="A35" s="39" t="s">
        <v>45</v>
      </c>
      <c r="B35" s="40">
        <f t="shared" si="0"/>
        <v>2320</v>
      </c>
      <c r="C35" s="40">
        <f t="shared" si="1"/>
        <v>1542.4</v>
      </c>
      <c r="D35" s="41">
        <f t="shared" si="2"/>
        <v>66.48275862068967</v>
      </c>
      <c r="E35" s="40">
        <f t="shared" si="5"/>
        <v>777.5999999999999</v>
      </c>
      <c r="F35" s="41">
        <f t="shared" si="3"/>
        <v>33.51724137931034</v>
      </c>
      <c r="G35" s="42">
        <v>68.5</v>
      </c>
      <c r="H35" s="42">
        <v>80.6</v>
      </c>
      <c r="I35" s="42">
        <v>194.3</v>
      </c>
      <c r="J35" s="42">
        <v>211.5</v>
      </c>
      <c r="K35" s="42">
        <v>87.6</v>
      </c>
      <c r="L35" s="42">
        <v>120.6</v>
      </c>
      <c r="M35" s="42">
        <v>146.9</v>
      </c>
      <c r="N35" s="42">
        <v>290.8</v>
      </c>
      <c r="O35" s="42">
        <v>407.9</v>
      </c>
      <c r="P35" s="42">
        <v>488.6</v>
      </c>
      <c r="Q35" s="42">
        <v>96.8</v>
      </c>
      <c r="R35" s="42">
        <v>125.9</v>
      </c>
      <c r="S35" s="57"/>
      <c r="T35" s="57"/>
      <c r="X35" s="26"/>
      <c r="Y35" s="26"/>
      <c r="Z35" s="27"/>
      <c r="AA35" s="27"/>
      <c r="AB35" s="26"/>
      <c r="AC35" s="27"/>
      <c r="AD35" s="27"/>
      <c r="AE35" s="26"/>
    </row>
    <row r="36" spans="1:31" ht="21" customHeight="1">
      <c r="A36" s="39" t="s">
        <v>29</v>
      </c>
      <c r="B36" s="53">
        <f t="shared" si="0"/>
        <v>969.8</v>
      </c>
      <c r="C36" s="40">
        <f t="shared" si="1"/>
        <v>755.0000000000001</v>
      </c>
      <c r="D36" s="41">
        <f t="shared" si="2"/>
        <v>77.85110332027224</v>
      </c>
      <c r="E36" s="40">
        <f t="shared" si="5"/>
        <v>214.79999999999998</v>
      </c>
      <c r="F36" s="41">
        <f t="shared" si="3"/>
        <v>22.148896679727777</v>
      </c>
      <c r="G36" s="42">
        <v>0.3</v>
      </c>
      <c r="H36" s="42">
        <v>1.7</v>
      </c>
      <c r="I36" s="42">
        <v>65.6</v>
      </c>
      <c r="J36" s="42">
        <v>78.8</v>
      </c>
      <c r="K36" s="42">
        <v>4.2</v>
      </c>
      <c r="L36" s="42">
        <v>159.3</v>
      </c>
      <c r="M36" s="42">
        <v>109.1</v>
      </c>
      <c r="N36" s="42">
        <v>455.3</v>
      </c>
      <c r="O36" s="42">
        <v>14.6</v>
      </c>
      <c r="P36" s="42">
        <v>12.5</v>
      </c>
      <c r="Q36" s="42">
        <v>56.4</v>
      </c>
      <c r="R36" s="42">
        <v>12</v>
      </c>
      <c r="S36" s="57"/>
      <c r="T36" s="57"/>
      <c r="X36" s="26"/>
      <c r="Y36" s="26"/>
      <c r="Z36" s="27"/>
      <c r="AA36" s="27"/>
      <c r="AB36" s="26"/>
      <c r="AC36" s="27"/>
      <c r="AD36" s="27"/>
      <c r="AE36" s="26"/>
    </row>
    <row r="37" spans="1:31" ht="21" customHeight="1" thickBot="1">
      <c r="A37" s="43" t="s">
        <v>46</v>
      </c>
      <c r="B37" s="44">
        <f t="shared" si="0"/>
        <v>1197.3000000000002</v>
      </c>
      <c r="C37" s="44">
        <f t="shared" si="1"/>
        <v>985.6</v>
      </c>
      <c r="D37" s="56">
        <f t="shared" si="2"/>
        <v>82.31855007099306</v>
      </c>
      <c r="E37" s="44">
        <f t="shared" si="5"/>
        <v>211.7</v>
      </c>
      <c r="F37" s="45">
        <f t="shared" si="3"/>
        <v>17.681449929006927</v>
      </c>
      <c r="G37" s="49">
        <v>0</v>
      </c>
      <c r="H37" s="50">
        <v>4.5</v>
      </c>
      <c r="I37" s="50">
        <v>62</v>
      </c>
      <c r="J37" s="50">
        <v>86</v>
      </c>
      <c r="K37" s="50">
        <v>18.7</v>
      </c>
      <c r="L37" s="50">
        <v>89</v>
      </c>
      <c r="M37" s="50">
        <v>128.9</v>
      </c>
      <c r="N37" s="50">
        <v>716.7</v>
      </c>
      <c r="O37" s="50">
        <v>15</v>
      </c>
      <c r="P37" s="50">
        <v>17.3</v>
      </c>
      <c r="Q37" s="50">
        <v>56.2</v>
      </c>
      <c r="R37" s="50">
        <v>3</v>
      </c>
      <c r="S37" s="57"/>
      <c r="T37" s="57"/>
      <c r="X37" s="26"/>
      <c r="Y37" s="26"/>
      <c r="Z37" s="27"/>
      <c r="AA37" s="27"/>
      <c r="AB37" s="26"/>
      <c r="AC37" s="27"/>
      <c r="AD37" s="27"/>
      <c r="AE37" s="26"/>
    </row>
    <row r="38" spans="1:31" s="21" customFormat="1" ht="15.75" customHeight="1">
      <c r="A38" s="19" t="s">
        <v>23</v>
      </c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S38" s="22"/>
      <c r="T38" s="22"/>
      <c r="U38" s="22"/>
      <c r="V38" s="22"/>
      <c r="W38" s="22"/>
      <c r="X38" s="28"/>
      <c r="Y38" s="28"/>
      <c r="Z38" s="28"/>
      <c r="AA38" s="29"/>
      <c r="AB38" s="29"/>
      <c r="AC38" s="29"/>
      <c r="AD38" s="29"/>
      <c r="AE38" s="29"/>
    </row>
    <row r="39" spans="1:31" s="21" customFormat="1" ht="14.25" customHeight="1">
      <c r="A39" s="19" t="s">
        <v>32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S39" s="22"/>
      <c r="T39" s="22"/>
      <c r="U39" s="22"/>
      <c r="V39" s="22"/>
      <c r="W39" s="22"/>
      <c r="X39" s="28"/>
      <c r="Y39" s="28"/>
      <c r="Z39" s="28"/>
      <c r="AA39" s="29"/>
      <c r="AB39" s="29"/>
      <c r="AC39" s="29"/>
      <c r="AD39" s="29"/>
      <c r="AE39" s="29"/>
    </row>
    <row r="40" spans="1:31" s="21" customFormat="1" ht="15" customHeight="1">
      <c r="A40" s="19" t="s">
        <v>30</v>
      </c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20"/>
      <c r="S40" s="22"/>
      <c r="T40" s="22"/>
      <c r="U40" s="22"/>
      <c r="V40" s="22"/>
      <c r="W40" s="22"/>
      <c r="X40" s="29"/>
      <c r="Y40" s="29"/>
      <c r="Z40" s="29"/>
      <c r="AA40" s="29"/>
      <c r="AB40" s="29"/>
      <c r="AC40" s="29"/>
      <c r="AD40" s="29"/>
      <c r="AE40" s="29"/>
    </row>
    <row r="41" spans="1:23" s="21" customFormat="1" ht="16.5" customHeight="1">
      <c r="A41" s="19" t="s">
        <v>47</v>
      </c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20"/>
      <c r="N41" s="20"/>
      <c r="S41" s="22"/>
      <c r="T41" s="22"/>
      <c r="U41" s="22"/>
      <c r="V41" s="22"/>
      <c r="W41" s="22"/>
    </row>
    <row r="42" ht="18" customHeight="1"/>
  </sheetData>
  <mergeCells count="15">
    <mergeCell ref="R11:R12"/>
    <mergeCell ref="N11:N12"/>
    <mergeCell ref="O11:O12"/>
    <mergeCell ref="P11:P12"/>
    <mergeCell ref="Q11:Q12"/>
    <mergeCell ref="A1:Q1"/>
    <mergeCell ref="A9:R9"/>
    <mergeCell ref="B11:B12"/>
    <mergeCell ref="G11:G12"/>
    <mergeCell ref="H11:H12"/>
    <mergeCell ref="I11:I12"/>
    <mergeCell ref="J11:J12"/>
    <mergeCell ref="K11:K12"/>
    <mergeCell ref="L11:L12"/>
    <mergeCell ref="M11:M12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scale="95" r:id="rId2"/>
  <headerFooter alignWithMargins="0">
    <oddFooter>&amp;C&amp;"Times New Roman,標準"STA.217-&amp;P</oddFooter>
  </headerFooter>
  <rowBreaks count="1" manualBreakCount="1">
    <brk id="4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workbookViewId="0" topLeftCell="A46">
      <selection activeCell="V32" sqref="V32"/>
    </sheetView>
  </sheetViews>
  <sheetFormatPr defaultColWidth="9.00390625" defaultRowHeight="16.5"/>
  <cols>
    <col min="1" max="1" width="6.625" style="1" customWidth="1"/>
    <col min="2" max="3" width="5.875" style="1" customWidth="1"/>
    <col min="4" max="4" width="5.00390625" style="1" customWidth="1"/>
    <col min="5" max="5" width="5.75390625" style="1" customWidth="1"/>
    <col min="6" max="6" width="5.125" style="1" customWidth="1"/>
    <col min="7" max="7" width="4.875" style="0" customWidth="1"/>
    <col min="8" max="8" width="5.50390625" style="0" customWidth="1"/>
    <col min="9" max="9" width="5.125" style="0" customWidth="1"/>
    <col min="10" max="10" width="5.00390625" style="0" customWidth="1"/>
    <col min="11" max="11" width="5.125" style="0" customWidth="1"/>
    <col min="12" max="12" width="5.50390625" style="0" customWidth="1"/>
    <col min="13" max="13" width="5.25390625" style="0" customWidth="1"/>
    <col min="14" max="14" width="5.125" style="0" customWidth="1"/>
    <col min="15" max="15" width="5.625" style="0" customWidth="1"/>
    <col min="16" max="17" width="4.875" style="0" customWidth="1"/>
    <col min="18" max="18" width="5.125" style="0" customWidth="1"/>
    <col min="19" max="19" width="7.125" style="16" customWidth="1"/>
    <col min="20" max="20" width="8.875" style="16" customWidth="1"/>
    <col min="21" max="23" width="7.125" style="16" customWidth="1"/>
  </cols>
  <sheetData>
    <row r="1" spans="1:23" s="2" customFormat="1" ht="4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7"/>
      <c r="S1" s="9"/>
      <c r="T1" s="9"/>
      <c r="U1" s="9"/>
      <c r="V1" s="9"/>
      <c r="W1" s="9"/>
    </row>
    <row r="2" spans="1:23" s="4" customFormat="1" ht="28.5" customHeight="1">
      <c r="A2" s="3"/>
      <c r="B2" s="3"/>
      <c r="C2" s="3"/>
      <c r="D2" s="3"/>
      <c r="E2" s="3"/>
      <c r="F2" s="3"/>
      <c r="R2" s="31"/>
      <c r="S2" s="10"/>
      <c r="T2" s="10"/>
      <c r="U2" s="10"/>
      <c r="V2" s="10"/>
      <c r="W2" s="10"/>
    </row>
    <row r="3" spans="1:23" s="4" customFormat="1" ht="28.5" customHeight="1">
      <c r="A3" s="3"/>
      <c r="B3" s="3"/>
      <c r="C3" s="3"/>
      <c r="D3" s="3"/>
      <c r="E3" s="3"/>
      <c r="F3" s="3"/>
      <c r="S3" s="11"/>
      <c r="T3" s="11"/>
      <c r="U3" s="11"/>
      <c r="V3" s="11"/>
      <c r="W3" s="11"/>
    </row>
    <row r="4" spans="1:23" s="4" customFormat="1" ht="28.5" customHeight="1">
      <c r="A4" s="3"/>
      <c r="B4" s="3"/>
      <c r="C4" s="3"/>
      <c r="D4" s="3"/>
      <c r="E4" s="3"/>
      <c r="F4" s="3"/>
      <c r="S4" s="11"/>
      <c r="T4" s="11"/>
      <c r="U4" s="11"/>
      <c r="V4" s="11"/>
      <c r="W4" s="11"/>
    </row>
    <row r="5" spans="1:23" s="4" customFormat="1" ht="28.5" customHeight="1">
      <c r="A5" s="3"/>
      <c r="B5" s="3"/>
      <c r="C5" s="3"/>
      <c r="D5" s="3"/>
      <c r="E5" s="3"/>
      <c r="F5" s="3"/>
      <c r="S5" s="11"/>
      <c r="T5" s="11"/>
      <c r="U5" s="11"/>
      <c r="V5" s="11"/>
      <c r="W5" s="11"/>
    </row>
    <row r="6" spans="1:23" s="4" customFormat="1" ht="28.5" customHeight="1">
      <c r="A6" s="3"/>
      <c r="B6" s="3"/>
      <c r="C6" s="3"/>
      <c r="D6" s="3"/>
      <c r="E6" s="3"/>
      <c r="F6" s="3"/>
      <c r="S6" s="11"/>
      <c r="T6" s="11"/>
      <c r="U6" s="11"/>
      <c r="V6" s="11"/>
      <c r="W6" s="11"/>
    </row>
    <row r="7" spans="1:23" s="4" customFormat="1" ht="18" customHeight="1">
      <c r="A7" s="3"/>
      <c r="B7" s="3"/>
      <c r="C7" s="3"/>
      <c r="D7" s="3"/>
      <c r="E7" s="3"/>
      <c r="F7" s="3"/>
      <c r="K7" s="5"/>
      <c r="S7" s="12"/>
      <c r="T7" s="12"/>
      <c r="U7" s="12"/>
      <c r="V7" s="12"/>
      <c r="W7" s="12"/>
    </row>
    <row r="13" spans="1:23" ht="27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3"/>
      <c r="T13" s="13"/>
      <c r="U13" s="13"/>
      <c r="V13" s="13"/>
      <c r="W13" s="13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4"/>
      <c r="T14" s="14"/>
      <c r="U14" s="14"/>
      <c r="V14" s="14"/>
      <c r="W14" s="14"/>
    </row>
    <row r="15" spans="1:31" s="7" customFormat="1" ht="21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5"/>
      <c r="T15" s="15"/>
      <c r="U15" s="18" t="s">
        <v>51</v>
      </c>
      <c r="V15" s="18" t="s">
        <v>52</v>
      </c>
      <c r="W15" s="15"/>
      <c r="X15" s="24"/>
      <c r="Y15" s="24"/>
      <c r="Z15" s="25"/>
      <c r="AA15" s="25"/>
      <c r="AB15" s="24"/>
      <c r="AC15" s="24"/>
      <c r="AD15" s="24"/>
      <c r="AE15" s="24"/>
    </row>
    <row r="16" spans="1:31" s="7" customFormat="1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5"/>
      <c r="T16" s="39" t="s">
        <v>53</v>
      </c>
      <c r="U16" s="46">
        <v>55.73310905522849</v>
      </c>
      <c r="V16" s="46">
        <v>44.26689094477152</v>
      </c>
      <c r="W16" s="8">
        <f>U16-V16</f>
        <v>11.466218110456971</v>
      </c>
      <c r="X16" s="60">
        <f>SUM(U16:V16)</f>
        <v>100</v>
      </c>
      <c r="Y16" s="24"/>
      <c r="Z16" s="25"/>
      <c r="AA16" s="25"/>
      <c r="AB16" s="24"/>
      <c r="AC16" s="24"/>
      <c r="AD16" s="24"/>
      <c r="AE16" s="24"/>
    </row>
    <row r="17" spans="1:31" s="7" customFormat="1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5"/>
      <c r="T17" s="39" t="s">
        <v>0</v>
      </c>
      <c r="U17" s="46">
        <v>50.292781699775624</v>
      </c>
      <c r="V17" s="46">
        <v>49.70721830022438</v>
      </c>
      <c r="W17" s="8">
        <f>U17-V17</f>
        <v>0.5855633995512406</v>
      </c>
      <c r="X17" s="60">
        <f aca="true" t="shared" si="0" ref="X17:X40">SUM(U17:V17)</f>
        <v>100</v>
      </c>
      <c r="Y17" s="24"/>
      <c r="Z17" s="25"/>
      <c r="AA17" s="25"/>
      <c r="AB17" s="24"/>
      <c r="AC17" s="24"/>
      <c r="AD17" s="24"/>
      <c r="AE17" s="24"/>
    </row>
    <row r="18" spans="1:31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8"/>
      <c r="T18" s="39" t="s">
        <v>38</v>
      </c>
      <c r="U18" s="23">
        <v>70.21705003071463</v>
      </c>
      <c r="V18" s="23">
        <v>29.782949969285376</v>
      </c>
      <c r="W18" s="8">
        <f>U18-V18</f>
        <v>40.434100061429255</v>
      </c>
      <c r="X18" s="60">
        <f t="shared" si="0"/>
        <v>100</v>
      </c>
      <c r="Y18" s="26"/>
      <c r="Z18" s="27"/>
      <c r="AA18" s="27"/>
      <c r="AB18" s="26"/>
      <c r="AC18" s="27"/>
      <c r="AD18" s="27"/>
      <c r="AE18" s="26"/>
    </row>
    <row r="19" spans="1:31" s="7" customFormat="1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8"/>
      <c r="T19" s="39" t="s">
        <v>50</v>
      </c>
      <c r="U19" s="23">
        <v>61.36514106315273</v>
      </c>
      <c r="V19" s="23">
        <v>38.63485893684727</v>
      </c>
      <c r="W19" s="8">
        <f aca="true" t="shared" si="1" ref="W19:W28">U19-V19</f>
        <v>22.730282126305454</v>
      </c>
      <c r="X19" s="60">
        <f t="shared" si="0"/>
        <v>100</v>
      </c>
      <c r="Y19" s="24"/>
      <c r="Z19" s="25"/>
      <c r="AA19" s="25"/>
      <c r="AB19" s="24"/>
      <c r="AC19" s="24"/>
      <c r="AD19" s="24"/>
      <c r="AE19" s="24"/>
    </row>
    <row r="20" spans="1:3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T20" s="39" t="s">
        <v>39</v>
      </c>
      <c r="U20" s="23">
        <v>58.17899235850279</v>
      </c>
      <c r="V20" s="23">
        <v>41.82100764149722</v>
      </c>
      <c r="W20" s="8">
        <f t="shared" si="1"/>
        <v>16.35798471700557</v>
      </c>
      <c r="X20" s="60">
        <f t="shared" si="0"/>
        <v>100</v>
      </c>
      <c r="Y20" s="26"/>
      <c r="Z20" s="30"/>
      <c r="AA20" s="30"/>
      <c r="AB20" s="26"/>
      <c r="AC20" s="27"/>
      <c r="AD20" s="27"/>
      <c r="AE20" s="26"/>
    </row>
    <row r="21" spans="1:31" ht="17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8"/>
      <c r="T21" s="39" t="s">
        <v>40</v>
      </c>
      <c r="U21" s="23">
        <v>64.06029619181946</v>
      </c>
      <c r="V21" s="23">
        <v>35.93970380818053</v>
      </c>
      <c r="W21" s="8">
        <f t="shared" si="1"/>
        <v>28.12059238363893</v>
      </c>
      <c r="X21" s="60">
        <f t="shared" si="0"/>
        <v>100</v>
      </c>
      <c r="Y21" s="26"/>
      <c r="Z21" s="27"/>
      <c r="AA21" s="27"/>
      <c r="AB21" s="26"/>
      <c r="AC21" s="27"/>
      <c r="AD21" s="27"/>
      <c r="AE21" s="26"/>
    </row>
    <row r="22" spans="1:31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8"/>
      <c r="T22" s="39" t="s">
        <v>33</v>
      </c>
      <c r="U22" s="23">
        <v>58.74697336561743</v>
      </c>
      <c r="V22" s="23">
        <v>41.253026634382564</v>
      </c>
      <c r="W22" s="8">
        <f t="shared" si="1"/>
        <v>17.493946731234864</v>
      </c>
      <c r="X22" s="60">
        <f t="shared" si="0"/>
        <v>100</v>
      </c>
      <c r="Y22" s="26"/>
      <c r="Z22" s="27"/>
      <c r="AA22" s="27"/>
      <c r="AB22" s="26"/>
      <c r="AC22" s="27"/>
      <c r="AD22" s="27"/>
      <c r="AE22" s="26"/>
    </row>
    <row r="23" spans="1:31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8"/>
      <c r="T23" s="39" t="s">
        <v>1</v>
      </c>
      <c r="U23" s="23">
        <v>70.10543973160796</v>
      </c>
      <c r="V23" s="23">
        <v>29.89456026839204</v>
      </c>
      <c r="W23" s="8">
        <f t="shared" si="1"/>
        <v>40.21087946321592</v>
      </c>
      <c r="X23" s="60">
        <f t="shared" si="0"/>
        <v>100</v>
      </c>
      <c r="Y23" s="26"/>
      <c r="Z23" s="27"/>
      <c r="AA23" s="27"/>
      <c r="AB23" s="26"/>
      <c r="AC23" s="27"/>
      <c r="AD23" s="27"/>
      <c r="AE23" s="26"/>
    </row>
    <row r="24" spans="1:31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8"/>
      <c r="T24" s="39" t="s">
        <v>2</v>
      </c>
      <c r="U24" s="23">
        <v>63.376507369361335</v>
      </c>
      <c r="V24" s="23">
        <v>36.62349263063869</v>
      </c>
      <c r="W24" s="8">
        <f t="shared" si="1"/>
        <v>26.753014738722648</v>
      </c>
      <c r="X24" s="60">
        <f t="shared" si="0"/>
        <v>100.00000000000003</v>
      </c>
      <c r="Y24" s="26"/>
      <c r="Z24" s="27"/>
      <c r="AA24" s="27"/>
      <c r="AB24" s="26"/>
      <c r="AC24" s="27"/>
      <c r="AD24" s="27"/>
      <c r="AE24" s="26"/>
    </row>
    <row r="25" spans="1:31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8"/>
      <c r="T25" s="39" t="s">
        <v>35</v>
      </c>
      <c r="U25" s="23">
        <v>74.21034012230253</v>
      </c>
      <c r="V25" s="23">
        <v>25.78965987769748</v>
      </c>
      <c r="W25" s="8">
        <f t="shared" si="1"/>
        <v>48.420680244605045</v>
      </c>
      <c r="X25" s="60">
        <f t="shared" si="0"/>
        <v>100</v>
      </c>
      <c r="Y25" s="26"/>
      <c r="Z25" s="27"/>
      <c r="AA25" s="27"/>
      <c r="AB25" s="26"/>
      <c r="AC25" s="27"/>
      <c r="AD25" s="27"/>
      <c r="AE25" s="26"/>
    </row>
    <row r="26" spans="1:31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8"/>
      <c r="T26" s="39" t="s">
        <v>41</v>
      </c>
      <c r="U26" s="23">
        <v>59.32016444399879</v>
      </c>
      <c r="V26" s="23">
        <v>40.6798355560012</v>
      </c>
      <c r="W26" s="8">
        <f t="shared" si="1"/>
        <v>18.64032888799759</v>
      </c>
      <c r="X26" s="60">
        <f t="shared" si="0"/>
        <v>100</v>
      </c>
      <c r="Y26" s="26"/>
      <c r="Z26" s="27"/>
      <c r="AA26" s="27"/>
      <c r="AB26" s="26"/>
      <c r="AC26" s="27"/>
      <c r="AD26" s="27"/>
      <c r="AE26" s="26"/>
    </row>
    <row r="27" spans="1:31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8"/>
      <c r="T27" s="39" t="s">
        <v>34</v>
      </c>
      <c r="U27" s="23">
        <v>78.04538880854378</v>
      </c>
      <c r="V27" s="23">
        <v>21.954611191456223</v>
      </c>
      <c r="W27" s="8">
        <f t="shared" si="1"/>
        <v>56.090777617087554</v>
      </c>
      <c r="X27" s="60">
        <f t="shared" si="0"/>
        <v>100</v>
      </c>
      <c r="Y27" s="26"/>
      <c r="Z27" s="27"/>
      <c r="AA27" s="27"/>
      <c r="AB27" s="26"/>
      <c r="AC27" s="27"/>
      <c r="AD27" s="27"/>
      <c r="AE27" s="26"/>
    </row>
    <row r="28" spans="1:31" ht="19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8"/>
      <c r="T28" s="39" t="s">
        <v>3</v>
      </c>
      <c r="U28" s="23">
        <v>86.38261202604367</v>
      </c>
      <c r="V28" s="23">
        <v>13.61738797395634</v>
      </c>
      <c r="W28" s="8">
        <f t="shared" si="1"/>
        <v>72.76522405208733</v>
      </c>
      <c r="X28" s="60">
        <f t="shared" si="0"/>
        <v>100.00000000000001</v>
      </c>
      <c r="Y28" s="26"/>
      <c r="Z28" s="27"/>
      <c r="AA28" s="27"/>
      <c r="AB28" s="26"/>
      <c r="AC28" s="27"/>
      <c r="AD28" s="27"/>
      <c r="AE28" s="26"/>
    </row>
    <row r="29" spans="1:31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"/>
      <c r="T29" s="39" t="s">
        <v>54</v>
      </c>
      <c r="U29" s="23">
        <v>87.06846108835575</v>
      </c>
      <c r="V29" s="23">
        <v>12.931538911644234</v>
      </c>
      <c r="W29" s="8">
        <v>12.931538911644234</v>
      </c>
      <c r="X29" s="60">
        <f>SUM(U29:V29)</f>
        <v>99.99999999999999</v>
      </c>
      <c r="Y29" s="26"/>
      <c r="Z29" s="27"/>
      <c r="AA29" s="27"/>
      <c r="AB29" s="26"/>
      <c r="AC29" s="27"/>
      <c r="AD29" s="27"/>
      <c r="AE29" s="26"/>
    </row>
    <row r="30" spans="1:31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  <c r="T30" s="39" t="s">
        <v>36</v>
      </c>
      <c r="U30" s="23">
        <v>87.98795510539283</v>
      </c>
      <c r="V30" s="23">
        <v>12.012044894607172</v>
      </c>
      <c r="W30" s="8">
        <v>12.012044894607172</v>
      </c>
      <c r="X30" s="60">
        <f t="shared" si="0"/>
        <v>100</v>
      </c>
      <c r="Y30" s="26"/>
      <c r="Z30" s="27"/>
      <c r="AA30" s="27"/>
      <c r="AB30" s="26"/>
      <c r="AC30" s="27"/>
      <c r="AD30" s="27"/>
      <c r="AE30" s="26"/>
    </row>
    <row r="31" spans="1:31" s="7" customFormat="1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/>
      <c r="T31" s="39" t="s">
        <v>42</v>
      </c>
      <c r="U31" s="23">
        <v>90.62637201814722</v>
      </c>
      <c r="V31" s="23">
        <v>9.373627981852774</v>
      </c>
      <c r="W31" s="8">
        <v>9.373627981852774</v>
      </c>
      <c r="X31" s="60">
        <f t="shared" si="0"/>
        <v>100</v>
      </c>
      <c r="Y31" s="24"/>
      <c r="Z31" s="25"/>
      <c r="AA31" s="25"/>
      <c r="AB31" s="24"/>
      <c r="AC31" s="24"/>
      <c r="AD31" s="24"/>
      <c r="AE31" s="24"/>
    </row>
    <row r="32" spans="1:31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8"/>
      <c r="T32" s="39" t="s">
        <v>4</v>
      </c>
      <c r="U32" s="23">
        <v>93.57740704890965</v>
      </c>
      <c r="V32" s="23">
        <v>6.42259295109036</v>
      </c>
      <c r="W32" s="8">
        <f aca="true" t="shared" si="2" ref="W32:W40">U32-V32</f>
        <v>87.15481409781928</v>
      </c>
      <c r="X32" s="60">
        <f t="shared" si="0"/>
        <v>100.00000000000001</v>
      </c>
      <c r="Y32" s="26"/>
      <c r="Z32" s="30"/>
      <c r="AA32" s="30"/>
      <c r="AB32" s="26"/>
      <c r="AC32" s="27"/>
      <c r="AD32" s="27"/>
      <c r="AE32" s="26"/>
    </row>
    <row r="33" spans="1:31" ht="17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8"/>
      <c r="T33" s="39" t="s">
        <v>5</v>
      </c>
      <c r="U33" s="23">
        <v>85.87316611452911</v>
      </c>
      <c r="V33" s="23">
        <v>14.1268338854709</v>
      </c>
      <c r="W33" s="8">
        <f t="shared" si="2"/>
        <v>71.74633222905821</v>
      </c>
      <c r="X33" s="60">
        <f t="shared" si="0"/>
        <v>100.00000000000001</v>
      </c>
      <c r="Y33" s="26"/>
      <c r="Z33" s="27"/>
      <c r="AA33" s="27"/>
      <c r="AB33" s="26"/>
      <c r="AC33" s="27"/>
      <c r="AD33" s="27"/>
      <c r="AE33" s="26"/>
    </row>
    <row r="34" spans="1:31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8"/>
      <c r="T34" s="39" t="s">
        <v>43</v>
      </c>
      <c r="U34" s="23">
        <v>80.0562262278816</v>
      </c>
      <c r="V34" s="23">
        <v>19.943773772118405</v>
      </c>
      <c r="W34" s="8">
        <f t="shared" si="2"/>
        <v>60.11245245576319</v>
      </c>
      <c r="X34" s="60">
        <f t="shared" si="0"/>
        <v>100</v>
      </c>
      <c r="Y34" s="26"/>
      <c r="Z34" s="27"/>
      <c r="AA34" s="27"/>
      <c r="AB34" s="26"/>
      <c r="AC34" s="27"/>
      <c r="AD34" s="27"/>
      <c r="AE34" s="26"/>
    </row>
    <row r="35" spans="1:31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8"/>
      <c r="T35" s="39" t="s">
        <v>6</v>
      </c>
      <c r="U35" s="23">
        <v>82.56933883699037</v>
      </c>
      <c r="V35" s="23">
        <v>17.430661163009628</v>
      </c>
      <c r="W35" s="8">
        <f t="shared" si="2"/>
        <v>65.13867767398074</v>
      </c>
      <c r="X35" s="60">
        <f t="shared" si="0"/>
        <v>100</v>
      </c>
      <c r="Y35" s="26"/>
      <c r="Z35" s="27"/>
      <c r="AA35" s="27"/>
      <c r="AB35" s="26"/>
      <c r="AC35" s="27"/>
      <c r="AD35" s="27"/>
      <c r="AE35" s="26"/>
    </row>
    <row r="36" spans="1:31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/>
      <c r="T36" s="39" t="s">
        <v>44</v>
      </c>
      <c r="U36" s="23">
        <v>90.65479737783076</v>
      </c>
      <c r="V36" s="23">
        <v>9.34520262216925</v>
      </c>
      <c r="W36" s="8">
        <f t="shared" si="2"/>
        <v>81.30959475566151</v>
      </c>
      <c r="X36" s="60">
        <f t="shared" si="0"/>
        <v>100.00000000000001</v>
      </c>
      <c r="Y36" s="26"/>
      <c r="Z36" s="27"/>
      <c r="AA36" s="27"/>
      <c r="AB36" s="26"/>
      <c r="AC36" s="27"/>
      <c r="AD36" s="27"/>
      <c r="AE36" s="26"/>
    </row>
    <row r="37" spans="1:31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8"/>
      <c r="T37" s="39" t="s">
        <v>7</v>
      </c>
      <c r="U37" s="23">
        <v>94.63409372809146</v>
      </c>
      <c r="V37" s="23">
        <v>5.365906271908536</v>
      </c>
      <c r="W37" s="8">
        <f t="shared" si="2"/>
        <v>89.26818745618291</v>
      </c>
      <c r="X37" s="60">
        <f t="shared" si="0"/>
        <v>100</v>
      </c>
      <c r="Y37" s="26"/>
      <c r="Z37" s="27"/>
      <c r="AA37" s="27"/>
      <c r="AB37" s="26"/>
      <c r="AC37" s="27"/>
      <c r="AD37" s="27"/>
      <c r="AE37" s="26"/>
    </row>
    <row r="38" spans="1:31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8"/>
      <c r="T38" s="39" t="s">
        <v>45</v>
      </c>
      <c r="U38" s="23">
        <v>66.48275862068967</v>
      </c>
      <c r="V38" s="23">
        <v>33.51724137931034</v>
      </c>
      <c r="W38" s="8">
        <f t="shared" si="2"/>
        <v>32.965517241379324</v>
      </c>
      <c r="X38" s="60">
        <f t="shared" si="0"/>
        <v>100</v>
      </c>
      <c r="Y38" s="26"/>
      <c r="Z38" s="27"/>
      <c r="AA38" s="27"/>
      <c r="AB38" s="26"/>
      <c r="AC38" s="27"/>
      <c r="AD38" s="27"/>
      <c r="AE38" s="26"/>
    </row>
    <row r="39" spans="1:31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8"/>
      <c r="T39" s="39" t="s">
        <v>29</v>
      </c>
      <c r="U39" s="23">
        <v>77.85110332027224</v>
      </c>
      <c r="V39" s="23">
        <v>22.148896679727777</v>
      </c>
      <c r="W39" s="8">
        <f t="shared" si="2"/>
        <v>55.70220664054447</v>
      </c>
      <c r="X39" s="60">
        <f t="shared" si="0"/>
        <v>100.00000000000003</v>
      </c>
      <c r="Y39" s="26"/>
      <c r="Z39" s="27"/>
      <c r="AA39" s="27"/>
      <c r="AB39" s="26"/>
      <c r="AC39" s="27"/>
      <c r="AD39" s="27"/>
      <c r="AE39" s="26"/>
    </row>
    <row r="40" spans="1:31" ht="20.2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8"/>
      <c r="T40" s="43" t="s">
        <v>46</v>
      </c>
      <c r="U40" s="23">
        <v>82.31855007099306</v>
      </c>
      <c r="V40" s="23">
        <v>17.681449929006927</v>
      </c>
      <c r="W40" s="8">
        <f t="shared" si="2"/>
        <v>64.63710014198612</v>
      </c>
      <c r="X40" s="60">
        <f t="shared" si="0"/>
        <v>99.99999999999999</v>
      </c>
      <c r="Y40" s="26"/>
      <c r="Z40" s="27"/>
      <c r="AA40" s="27"/>
      <c r="AB40" s="26"/>
      <c r="AC40" s="27"/>
      <c r="AD40" s="27"/>
      <c r="AE40" s="26"/>
    </row>
    <row r="41" spans="1:3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8"/>
      <c r="T41" s="17"/>
      <c r="U41" s="23"/>
      <c r="V41" s="23"/>
      <c r="W41" s="8"/>
      <c r="X41" s="26"/>
      <c r="Y41" s="26"/>
      <c r="Z41" s="27"/>
      <c r="AA41" s="27"/>
      <c r="AB41" s="26"/>
      <c r="AC41" s="27"/>
      <c r="AD41" s="27"/>
      <c r="AE41" s="26"/>
    </row>
    <row r="42" spans="1:31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8"/>
      <c r="T42" s="17"/>
      <c r="U42" s="23"/>
      <c r="V42" s="23"/>
      <c r="W42" s="8"/>
      <c r="X42" s="26"/>
      <c r="Y42" s="26"/>
      <c r="Z42" s="27"/>
      <c r="AA42" s="27"/>
      <c r="AB42" s="26"/>
      <c r="AC42" s="27"/>
      <c r="AD42" s="27"/>
      <c r="AE42" s="26"/>
    </row>
    <row r="43" spans="1:31" s="21" customFormat="1" ht="17.25" customHeight="1">
      <c r="A43" s="19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S43" s="22"/>
      <c r="T43" s="22"/>
      <c r="U43" s="22"/>
      <c r="V43" s="22"/>
      <c r="W43" s="22"/>
      <c r="X43" s="28"/>
      <c r="Y43" s="28"/>
      <c r="Z43" s="28"/>
      <c r="AA43" s="29"/>
      <c r="AB43" s="29"/>
      <c r="AC43" s="29"/>
      <c r="AD43" s="29"/>
      <c r="AE43" s="29"/>
    </row>
    <row r="44" spans="1:31" s="21" customFormat="1" ht="17.25" customHeight="1">
      <c r="A44" s="19"/>
      <c r="B44" s="19"/>
      <c r="C44" s="19"/>
      <c r="D44" s="19"/>
      <c r="E44" s="19"/>
      <c r="F44" s="19"/>
      <c r="G44" s="20"/>
      <c r="H44" s="20"/>
      <c r="I44" s="20"/>
      <c r="J44" s="20"/>
      <c r="K44" s="20"/>
      <c r="L44" s="20"/>
      <c r="M44" s="20"/>
      <c r="N44" s="20"/>
      <c r="S44" s="22"/>
      <c r="T44" s="22"/>
      <c r="U44" s="22"/>
      <c r="V44" s="22"/>
      <c r="W44" s="22"/>
      <c r="X44" s="28"/>
      <c r="Y44" s="28"/>
      <c r="Z44" s="28"/>
      <c r="AA44" s="29"/>
      <c r="AB44" s="29"/>
      <c r="AC44" s="29"/>
      <c r="AD44" s="29"/>
      <c r="AE44" s="29"/>
    </row>
    <row r="45" spans="1:31" s="21" customFormat="1" ht="19.5" customHeight="1">
      <c r="A45" s="19"/>
      <c r="B45" s="19"/>
      <c r="C45" s="19"/>
      <c r="D45" s="19"/>
      <c r="E45" s="19"/>
      <c r="F45" s="19"/>
      <c r="G45" s="20"/>
      <c r="H45" s="20"/>
      <c r="I45" s="20"/>
      <c r="J45" s="20"/>
      <c r="K45" s="20"/>
      <c r="L45" s="20"/>
      <c r="M45" s="20"/>
      <c r="N45" s="20"/>
      <c r="S45" s="22"/>
      <c r="T45" s="22"/>
      <c r="U45" s="22"/>
      <c r="V45" s="22"/>
      <c r="W45" s="22"/>
      <c r="X45" s="29"/>
      <c r="Y45" s="29"/>
      <c r="Z45" s="29"/>
      <c r="AA45" s="29"/>
      <c r="AB45" s="29"/>
      <c r="AC45" s="29"/>
      <c r="AD45" s="29"/>
      <c r="AE45" s="29"/>
    </row>
    <row r="46" spans="1:23" s="21" customFormat="1" ht="20.25" customHeight="1">
      <c r="A46" s="19"/>
      <c r="B46" s="19"/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20"/>
      <c r="S46" s="22"/>
      <c r="T46" s="22"/>
      <c r="U46" s="22"/>
      <c r="V46" s="22"/>
      <c r="W46" s="22"/>
    </row>
    <row r="47" ht="18" customHeight="1"/>
  </sheetData>
  <mergeCells count="2">
    <mergeCell ref="A1:Q1"/>
    <mergeCell ref="A13:R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臺灣地區96年降雨量概況</dc:title>
  <dc:subject>臺灣地區96年降雨量概況</dc:subject>
  <dc:creator>經濟部水利署</dc:creator>
  <cp:keywords>臺灣地區96年降雨量概況</cp:keywords>
  <dc:description>臺灣地區96年降雨量概況</dc:description>
  <cp:lastModifiedBy>梁碧玲</cp:lastModifiedBy>
  <cp:lastPrinted>2010-06-21T03:09:08Z</cp:lastPrinted>
  <dcterms:created xsi:type="dcterms:W3CDTF">2000-08-25T03:34:14Z</dcterms:created>
  <dcterms:modified xsi:type="dcterms:W3CDTF">2010-06-21T03:22:14Z</dcterms:modified>
  <cp:category>I6Z</cp:category>
  <cp:version/>
  <cp:contentType/>
  <cp:contentStatus/>
</cp:coreProperties>
</file>