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4280" windowHeight="11565" activeTab="0"/>
  </bookViews>
  <sheets>
    <sheet name="Sheet1" sheetId="1" r:id="rId1"/>
    <sheet name="Sheet2" sheetId="2" r:id="rId2"/>
  </sheets>
  <definedNames>
    <definedName name="_xlnm.Print_Area" localSheetId="0">'Sheet1'!$A$1:$R$70</definedName>
  </definedNames>
  <calcPr fullCalcOnLoad="1"/>
</workbook>
</file>

<file path=xl/sharedStrings.xml><?xml version="1.0" encoding="utf-8"?>
<sst xmlns="http://schemas.openxmlformats.org/spreadsheetml/2006/main" count="61" uniqueCount="48">
  <si>
    <t>基隆</t>
  </si>
  <si>
    <t>宜蘭</t>
  </si>
  <si>
    <t>淡水</t>
  </si>
  <si>
    <t>台北</t>
  </si>
  <si>
    <t>新竹</t>
  </si>
  <si>
    <t>台中</t>
  </si>
  <si>
    <t>日月潭</t>
  </si>
  <si>
    <t>阿里山</t>
  </si>
  <si>
    <t>高雄</t>
  </si>
  <si>
    <t>花蓮</t>
  </si>
  <si>
    <t>台東</t>
  </si>
  <si>
    <t>恆春</t>
  </si>
  <si>
    <t>水利統計簡訊</t>
  </si>
  <si>
    <t>澎湖</t>
  </si>
  <si>
    <t>4月</t>
  </si>
  <si>
    <r>
      <t>5月</t>
    </r>
  </si>
  <si>
    <r>
      <t>6月</t>
    </r>
  </si>
  <si>
    <t>7月</t>
  </si>
  <si>
    <r>
      <t>8月</t>
    </r>
  </si>
  <si>
    <r>
      <t>9月</t>
    </r>
  </si>
  <si>
    <t>10月</t>
  </si>
  <si>
    <r>
      <t>11月</t>
    </r>
  </si>
  <si>
    <t>1月</t>
  </si>
  <si>
    <t>2月</t>
  </si>
  <si>
    <t>12月</t>
  </si>
  <si>
    <t>總計</t>
  </si>
  <si>
    <t>豐水期</t>
  </si>
  <si>
    <t>枯水期</t>
  </si>
  <si>
    <t>資料來源：中央氣象局。</t>
  </si>
  <si>
    <t>單位：毫米</t>
  </si>
  <si>
    <t xml:space="preserve">  　      2.枯水期為1月至4月及11、12月各月降雨量之總和。</t>
  </si>
  <si>
    <t xml:space="preserve"> </t>
  </si>
  <si>
    <t>雨量</t>
  </si>
  <si>
    <t>%</t>
  </si>
  <si>
    <t>氣象
測站別</t>
  </si>
  <si>
    <r>
      <t>3月</t>
    </r>
  </si>
  <si>
    <r>
      <t>　　</t>
    </r>
    <r>
      <rPr>
        <sz val="8"/>
        <color indexed="48"/>
        <rFont val="Times New Roman"/>
        <family val="1"/>
      </rPr>
      <t xml:space="preserve"> </t>
    </r>
    <r>
      <rPr>
        <sz val="8"/>
        <color indexed="48"/>
        <rFont val="新細明體"/>
        <family val="1"/>
      </rPr>
      <t>月別　　　　</t>
    </r>
  </si>
  <si>
    <t>總計</t>
  </si>
  <si>
    <t>澎湖</t>
  </si>
  <si>
    <r>
      <t xml:space="preserve">          </t>
    </r>
    <r>
      <rPr>
        <sz val="10"/>
        <color indexed="48"/>
        <rFont val="Times New Roman"/>
        <family val="1"/>
      </rPr>
      <t>2</t>
    </r>
    <r>
      <rPr>
        <sz val="10"/>
        <color indexed="48"/>
        <rFont val="標楷體"/>
        <family val="4"/>
      </rPr>
      <t>.豐水期為5月至10月各月降雨量之總和。</t>
    </r>
  </si>
  <si>
    <t>T</t>
  </si>
  <si>
    <t xml:space="preserve">附　　註：1."T" 表示雨跡，降水量小於0.1mm。 </t>
  </si>
  <si>
    <r>
      <t>臺灣地區</t>
    </r>
    <r>
      <rPr>
        <b/>
        <sz val="16"/>
        <color indexed="48"/>
        <rFont val="Times New Roman"/>
        <family val="1"/>
      </rPr>
      <t>97</t>
    </r>
    <r>
      <rPr>
        <b/>
        <sz val="16"/>
        <color indexed="48"/>
        <rFont val="標楷體"/>
        <family val="4"/>
      </rPr>
      <t>年降雨量概況</t>
    </r>
  </si>
  <si>
    <t>淡水</t>
  </si>
  <si>
    <t>日月潭</t>
  </si>
  <si>
    <t>台中</t>
  </si>
  <si>
    <t>98年5月22日 星期一</t>
  </si>
  <si>
    <t>STA.205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</si>
</sst>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0.0000"/>
    <numFmt numFmtId="179" formatCode="0.000"/>
    <numFmt numFmtId="180" formatCode="0_);[Red]\(0\)"/>
    <numFmt numFmtId="181" formatCode="0.00_);[Red]\(0.00\)"/>
    <numFmt numFmtId="182" formatCode="#,##0.0_);[Red]\(#,##0.0\)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 "/>
  </numFmts>
  <fonts count="30">
    <font>
      <sz val="12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24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color indexed="12"/>
      <name val="Times New Roman"/>
      <family val="1"/>
    </font>
    <font>
      <b/>
      <sz val="16"/>
      <color indexed="48"/>
      <name val="標楷體"/>
      <family val="4"/>
    </font>
    <font>
      <b/>
      <sz val="16"/>
      <color indexed="48"/>
      <name val="Times New Roman"/>
      <family val="1"/>
    </font>
    <font>
      <sz val="12"/>
      <color indexed="48"/>
      <name val="標楷體"/>
      <family val="4"/>
    </font>
    <font>
      <sz val="11"/>
      <color indexed="30"/>
      <name val="新細明體"/>
      <family val="1"/>
    </font>
    <font>
      <sz val="8"/>
      <color indexed="48"/>
      <name val="新細明體"/>
      <family val="1"/>
    </font>
    <font>
      <sz val="8"/>
      <color indexed="48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color indexed="48"/>
      <name val="標楷體"/>
      <family val="4"/>
    </font>
    <font>
      <sz val="16"/>
      <name val="標楷體"/>
      <family val="4"/>
    </font>
    <font>
      <sz val="8"/>
      <color indexed="30"/>
      <name val="新細明體"/>
      <family val="1"/>
    </font>
    <font>
      <sz val="11"/>
      <color indexed="30"/>
      <name val="Times New Roman"/>
      <family val="1"/>
    </font>
    <font>
      <sz val="14"/>
      <name val="Times New Roman"/>
      <family val="1"/>
    </font>
    <font>
      <sz val="9"/>
      <color indexed="30"/>
      <name val="新細明體"/>
      <family val="1"/>
    </font>
    <font>
      <sz val="10"/>
      <name val="標楷體"/>
      <family val="4"/>
    </font>
    <font>
      <sz val="10"/>
      <color indexed="48"/>
      <name val="Times New Roman"/>
      <family val="1"/>
    </font>
    <font>
      <sz val="19.25"/>
      <name val="標楷體"/>
      <family val="4"/>
    </font>
    <font>
      <sz val="25.25"/>
      <name val="標楷體"/>
      <family val="4"/>
    </font>
    <font>
      <sz val="25.5"/>
      <name val="標楷體"/>
      <family val="4"/>
    </font>
    <font>
      <sz val="8.25"/>
      <name val="標楷體"/>
      <family val="4"/>
    </font>
    <font>
      <sz val="10.75"/>
      <name val="標楷體"/>
      <family val="4"/>
    </font>
    <font>
      <sz val="9"/>
      <name val="標楷體"/>
      <family val="4"/>
    </font>
    <font>
      <sz val="19.5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medium">
        <color indexed="14"/>
      </left>
      <right style="thin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thin">
        <color indexed="14"/>
      </right>
      <top>
        <color indexed="63"/>
      </top>
      <bottom style="thin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9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176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2" borderId="1" xfId="0" applyFont="1" applyFill="1" applyBorder="1" applyAlignment="1">
      <alignment horizontal="center" vertical="top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1" fontId="10" fillId="0" borderId="0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center"/>
    </xf>
    <xf numFmtId="176" fontId="1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76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0" fontId="19" fillId="0" borderId="0" xfId="0" applyFont="1" applyAlignment="1">
      <alignment/>
    </xf>
    <xf numFmtId="176" fontId="10" fillId="2" borderId="3" xfId="0" applyNumberFormat="1" applyFont="1" applyFill="1" applyBorder="1" applyAlignment="1">
      <alignment horizontal="centerContinuous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176" fontId="18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6" fontId="10" fillId="2" borderId="6" xfId="0" applyNumberFormat="1" applyFont="1" applyFill="1" applyBorder="1" applyAlignment="1">
      <alignment horizontal="centerContinuous" vertical="center" wrapText="1"/>
    </xf>
    <xf numFmtId="176" fontId="10" fillId="2" borderId="7" xfId="0" applyNumberFormat="1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182" fontId="17" fillId="2" borderId="0" xfId="0" applyNumberFormat="1" applyFont="1" applyFill="1" applyBorder="1" applyAlignment="1">
      <alignment horizontal="center" vertical="center" wrapText="1"/>
    </xf>
    <xf numFmtId="183" fontId="17" fillId="2" borderId="0" xfId="0" applyNumberFormat="1" applyFont="1" applyFill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182" fontId="17" fillId="2" borderId="2" xfId="0" applyNumberFormat="1" applyFont="1" applyFill="1" applyBorder="1" applyAlignment="1">
      <alignment horizontal="center" vertical="center" wrapText="1"/>
    </xf>
    <xf numFmtId="183" fontId="17" fillId="2" borderId="2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82" fontId="17" fillId="0" borderId="0" xfId="0" applyNumberFormat="1" applyFont="1" applyFill="1" applyBorder="1" applyAlignment="1">
      <alignment horizontal="right" vertical="center" wrapText="1"/>
    </xf>
    <xf numFmtId="182" fontId="17" fillId="0" borderId="2" xfId="0" applyNumberFormat="1" applyFont="1" applyFill="1" applyBorder="1" applyAlignment="1">
      <alignment vertical="center" wrapText="1"/>
    </xf>
    <xf numFmtId="182" fontId="17" fillId="4" borderId="0" xfId="0" applyNumberFormat="1" applyFont="1" applyFill="1" applyBorder="1" applyAlignment="1">
      <alignment vertical="center" wrapText="1"/>
    </xf>
    <xf numFmtId="183" fontId="17" fillId="5" borderId="0" xfId="0" applyNumberFormat="1" applyFont="1" applyFill="1" applyBorder="1" applyAlignment="1">
      <alignment horizontal="center" vertical="center" wrapText="1"/>
    </xf>
    <xf numFmtId="183" fontId="17" fillId="5" borderId="2" xfId="0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0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標楷體"/>
                <a:ea typeface="標楷體"/>
                <a:cs typeface="標楷體"/>
              </a:rPr>
              <a:t>97年豐水期和枯水期降雨量比較圖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4"/>
          <c:w val="0.8615"/>
          <c:h val="0.7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Sheet2!$T$16:$T$28</c:f>
              <c:strCache>
                <c:ptCount val="13"/>
                <c:pt idx="0">
                  <c:v>淡水</c:v>
                </c:pt>
                <c:pt idx="1">
                  <c:v>基隆</c:v>
                </c:pt>
                <c:pt idx="2">
                  <c:v>台北</c:v>
                </c:pt>
                <c:pt idx="3">
                  <c:v>新竹</c:v>
                </c:pt>
                <c:pt idx="4">
                  <c:v>宜蘭</c:v>
                </c:pt>
                <c:pt idx="5">
                  <c:v>台中</c:v>
                </c:pt>
                <c:pt idx="6">
                  <c:v>日月潭</c:v>
                </c:pt>
                <c:pt idx="7">
                  <c:v>阿里山</c:v>
                </c:pt>
                <c:pt idx="8">
                  <c:v>高雄</c:v>
                </c:pt>
                <c:pt idx="9">
                  <c:v>恆春</c:v>
                </c:pt>
                <c:pt idx="10">
                  <c:v>花蓮</c:v>
                </c:pt>
                <c:pt idx="11">
                  <c:v>台東</c:v>
                </c:pt>
                <c:pt idx="12">
                  <c:v>澎湖</c:v>
                </c:pt>
              </c:strCache>
            </c:strRef>
          </c:cat>
          <c:val>
            <c:numRef>
              <c:f>Sheet2!$U$16:$U$28</c:f>
              <c:numCache>
                <c:ptCount val="13"/>
                <c:pt idx="0">
                  <c:v>67.38885653271211</c:v>
                </c:pt>
                <c:pt idx="1">
                  <c:v>51.03440766550522</c:v>
                </c:pt>
                <c:pt idx="2">
                  <c:v>75.5667845713323</c:v>
                </c:pt>
                <c:pt idx="3">
                  <c:v>70.81602510846487</c:v>
                </c:pt>
                <c:pt idx="4">
                  <c:v>67.22066057624735</c:v>
                </c:pt>
                <c:pt idx="5">
                  <c:v>93.76462991363306</c:v>
                </c:pt>
                <c:pt idx="6">
                  <c:v>87.87941733959961</c:v>
                </c:pt>
                <c:pt idx="7">
                  <c:v>91.19031036064348</c:v>
                </c:pt>
                <c:pt idx="8">
                  <c:v>94.19210434916837</c:v>
                </c:pt>
                <c:pt idx="9">
                  <c:v>92.60663507109005</c:v>
                </c:pt>
                <c:pt idx="10">
                  <c:v>75.97750865051903</c:v>
                </c:pt>
                <c:pt idx="11">
                  <c:v>79.35338528981977</c:v>
                </c:pt>
                <c:pt idx="12">
                  <c:v>88.26523866190665</c:v>
                </c:pt>
              </c:numCache>
            </c:numRef>
          </c:val>
        </c:ser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Sheet2!$T$16:$T$28</c:f>
              <c:strCache>
                <c:ptCount val="13"/>
                <c:pt idx="0">
                  <c:v>淡水</c:v>
                </c:pt>
                <c:pt idx="1">
                  <c:v>基隆</c:v>
                </c:pt>
                <c:pt idx="2">
                  <c:v>台北</c:v>
                </c:pt>
                <c:pt idx="3">
                  <c:v>新竹</c:v>
                </c:pt>
                <c:pt idx="4">
                  <c:v>宜蘭</c:v>
                </c:pt>
                <c:pt idx="5">
                  <c:v>台中</c:v>
                </c:pt>
                <c:pt idx="6">
                  <c:v>日月潭</c:v>
                </c:pt>
                <c:pt idx="7">
                  <c:v>阿里山</c:v>
                </c:pt>
                <c:pt idx="8">
                  <c:v>高雄</c:v>
                </c:pt>
                <c:pt idx="9">
                  <c:v>恆春</c:v>
                </c:pt>
                <c:pt idx="10">
                  <c:v>花蓮</c:v>
                </c:pt>
                <c:pt idx="11">
                  <c:v>台東</c:v>
                </c:pt>
                <c:pt idx="12">
                  <c:v>澎湖</c:v>
                </c:pt>
              </c:strCache>
            </c:strRef>
          </c:cat>
          <c:val>
            <c:numRef>
              <c:f>Sheet2!$V$16:$V$28</c:f>
              <c:numCache>
                <c:ptCount val="13"/>
                <c:pt idx="0">
                  <c:v>32.6111434672879</c:v>
                </c:pt>
                <c:pt idx="1">
                  <c:v>48.96559233449477</c:v>
                </c:pt>
                <c:pt idx="2">
                  <c:v>24.433215428667676</c:v>
                </c:pt>
                <c:pt idx="3">
                  <c:v>29.18397489153512</c:v>
                </c:pt>
                <c:pt idx="4">
                  <c:v>32.77933942375264</c:v>
                </c:pt>
                <c:pt idx="5">
                  <c:v>6.235370086366937</c:v>
                </c:pt>
                <c:pt idx="6">
                  <c:v>12.120582660400386</c:v>
                </c:pt>
                <c:pt idx="7">
                  <c:v>8.809689639356515</c:v>
                </c:pt>
                <c:pt idx="8">
                  <c:v>5.807895650831629</c:v>
                </c:pt>
                <c:pt idx="9">
                  <c:v>7.393364928909953</c:v>
                </c:pt>
                <c:pt idx="10">
                  <c:v>24.02249134948097</c:v>
                </c:pt>
                <c:pt idx="11">
                  <c:v>20.646614710180224</c:v>
                </c:pt>
                <c:pt idx="12">
                  <c:v>11.734761338093348</c:v>
                </c:pt>
              </c:numCache>
            </c:numRef>
          </c:val>
        </c:ser>
        <c:axId val="11662688"/>
        <c:axId val="37855329"/>
      </c:barChart>
      <c:catAx>
        <c:axId val="116626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11662688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2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標楷體"/>
                <a:ea typeface="標楷體"/>
                <a:cs typeface="標楷體"/>
              </a:rPr>
              <a:t>97年豐水期和枯水期降雨量比較圖</a:t>
            </a:r>
          </a:p>
        </c:rich>
      </c:tx>
      <c:layout>
        <c:manualLayout>
          <c:xMode val="factor"/>
          <c:yMode val="factor"/>
          <c:x val="-0.0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425"/>
          <c:w val="0.8615"/>
          <c:h val="0.7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Sheet2!$U$15</c:f>
              <c:strCache>
                <c:ptCount val="1"/>
                <c:pt idx="0">
                  <c:v>豐水期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Sheet2!$T$16:$T$28</c:f>
              <c:strCache/>
            </c:strRef>
          </c:cat>
          <c:val>
            <c:numRef>
              <c:f>Sheet2!$U$16:$U$28</c:f>
              <c:numCache/>
            </c:numRef>
          </c:val>
        </c:ser>
        <c:ser>
          <c:idx val="1"/>
          <c:order val="1"/>
          <c:tx>
            <c:strRef>
              <c:f>Sheet2!$V$15</c:f>
              <c:strCache>
                <c:ptCount val="1"/>
                <c:pt idx="0">
                  <c:v>枯水期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Sheet2!$T$16:$T$28</c:f>
              <c:strCache/>
            </c:strRef>
          </c:cat>
          <c:val>
            <c:numRef>
              <c:f>Sheet2!$V$16:$V$28</c:f>
              <c:numCache/>
            </c:numRef>
          </c:val>
        </c:ser>
        <c:axId val="5153642"/>
        <c:axId val="46382779"/>
      </c:barChart>
      <c:catAx>
        <c:axId val="51536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氣象站別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46382779"/>
        <c:crosses val="autoZero"/>
        <c:auto val="1"/>
        <c:lblOffset val="100"/>
        <c:noMultiLvlLbl val="0"/>
      </c:catAx>
      <c:valAx>
        <c:axId val="463827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標楷體"/>
                    <a:ea typeface="標楷體"/>
                    <a:cs typeface="標楷體"/>
                  </a:rPr>
                  <a:t>單位：百分比(%)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標楷體"/>
                <a:ea typeface="標楷體"/>
                <a:cs typeface="標楷體"/>
              </a:defRPr>
            </a:pPr>
          </a:p>
        </c:txPr>
        <c:crossAx val="5153642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705"/>
          <c:w val="0.1127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標楷體"/>
              <a:ea typeface="標楷體"/>
              <a:cs typeface="標楷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209550</xdr:rowOff>
    </xdr:from>
    <xdr:to>
      <xdr:col>16</xdr:col>
      <xdr:colOff>314325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085850"/>
          <a:ext cx="6781800" cy="2362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　　 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臺灣地區水文、地理條件特殊，以97年表列氣象觀測站資料分析，約有79.62%降雨集中於5至10月之豐水期，豐水期與枯水期降雨量差異甚大。97年降雨量以阿里山站5,886.7毫米最多，澎湖站1,512.6毫米最少。月降雨量超過1,000毫米以上者，有6月之高雄站、7月之阿里山站、9月之淡水站、日月潭站及阿里山站。整年的降雨量80.00%以上集中在豐水期的有台中、日月潭、阿里山、高雄、恆春和澎湖等站。而豐水期與枯水期降雨量差異最大者首推高雄站，次為台中站。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504825</xdr:colOff>
      <xdr:row>16</xdr:row>
      <xdr:rowOff>9525</xdr:rowOff>
    </xdr:to>
    <xdr:sp>
      <xdr:nvSpPr>
        <xdr:cNvPr id="2" name="Line 8"/>
        <xdr:cNvSpPr>
          <a:spLocks/>
        </xdr:cNvSpPr>
      </xdr:nvSpPr>
      <xdr:spPr>
        <a:xfrm>
          <a:off x="9525" y="4171950"/>
          <a:ext cx="495300" cy="590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457200</xdr:colOff>
      <xdr:row>34</xdr:row>
      <xdr:rowOff>180975</xdr:rowOff>
    </xdr:from>
    <xdr:to>
      <xdr:col>17</xdr:col>
      <xdr:colOff>114300</xdr:colOff>
      <xdr:row>67</xdr:row>
      <xdr:rowOff>0</xdr:rowOff>
    </xdr:to>
    <xdr:graphicFrame>
      <xdr:nvGraphicFramePr>
        <xdr:cNvPr id="3" name="Chart 9"/>
        <xdr:cNvGraphicFramePr/>
      </xdr:nvGraphicFramePr>
      <xdr:xfrm>
        <a:off x="457200" y="9172575"/>
        <a:ext cx="66008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17</xdr:col>
      <xdr:colOff>152400</xdr:colOff>
      <xdr:row>67</xdr:row>
      <xdr:rowOff>142875</xdr:rowOff>
    </xdr:to>
    <xdr:graphicFrame>
      <xdr:nvGraphicFramePr>
        <xdr:cNvPr id="1" name="Chart 2"/>
        <xdr:cNvGraphicFramePr/>
      </xdr:nvGraphicFramePr>
      <xdr:xfrm>
        <a:off x="504825" y="9401175"/>
        <a:ext cx="65913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504825</xdr:colOff>
      <xdr:row>16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4171950"/>
          <a:ext cx="495300" cy="590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1" sqref="A1:Q1"/>
    </sheetView>
  </sheetViews>
  <sheetFormatPr defaultColWidth="9.00390625" defaultRowHeight="16.5"/>
  <cols>
    <col min="1" max="1" width="6.625" style="1" customWidth="1"/>
    <col min="2" max="3" width="5.875" style="1" customWidth="1"/>
    <col min="4" max="4" width="5.00390625" style="1" customWidth="1"/>
    <col min="5" max="5" width="5.75390625" style="1" customWidth="1"/>
    <col min="6" max="6" width="5.125" style="1" customWidth="1"/>
    <col min="7" max="7" width="4.875" style="0" customWidth="1"/>
    <col min="8" max="8" width="5.50390625" style="0" customWidth="1"/>
    <col min="9" max="9" width="5.125" style="0" customWidth="1"/>
    <col min="10" max="10" width="5.00390625" style="0" customWidth="1"/>
    <col min="11" max="11" width="5.125" style="0" customWidth="1"/>
    <col min="12" max="12" width="5.50390625" style="0" customWidth="1"/>
    <col min="13" max="13" width="5.25390625" style="0" customWidth="1"/>
    <col min="14" max="14" width="5.125" style="0" customWidth="1"/>
    <col min="15" max="15" width="5.625" style="0" customWidth="1"/>
    <col min="16" max="17" width="4.875" style="0" customWidth="1"/>
    <col min="18" max="18" width="5.125" style="0" customWidth="1"/>
    <col min="19" max="19" width="7.125" style="16" customWidth="1"/>
    <col min="20" max="20" width="8.875" style="16" customWidth="1"/>
    <col min="21" max="23" width="7.125" style="16" customWidth="1"/>
  </cols>
  <sheetData>
    <row r="1" spans="1:23" s="2" customFormat="1" ht="40.5" customHeight="1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7"/>
      <c r="S1" s="9"/>
      <c r="T1" s="9"/>
      <c r="U1" s="9"/>
      <c r="V1" s="9"/>
      <c r="W1" s="9"/>
    </row>
    <row r="2" spans="1:23" s="4" customFormat="1" ht="28.5" customHeight="1">
      <c r="A2" s="3" t="s">
        <v>47</v>
      </c>
      <c r="B2" s="3"/>
      <c r="C2" s="3"/>
      <c r="D2" s="3"/>
      <c r="E2" s="3"/>
      <c r="F2" s="3"/>
      <c r="M2" s="4" t="s">
        <v>46</v>
      </c>
      <c r="R2" s="31" t="s">
        <v>31</v>
      </c>
      <c r="S2" s="10"/>
      <c r="T2" s="10"/>
      <c r="U2" s="10"/>
      <c r="V2" s="10"/>
      <c r="W2" s="10"/>
    </row>
    <row r="3" spans="1:23" s="4" customFormat="1" ht="28.5" customHeight="1">
      <c r="A3" s="3"/>
      <c r="B3" s="3"/>
      <c r="C3" s="3"/>
      <c r="D3" s="3"/>
      <c r="E3" s="3"/>
      <c r="F3" s="3"/>
      <c r="S3" s="11"/>
      <c r="T3" s="11"/>
      <c r="U3" s="11"/>
      <c r="V3" s="11"/>
      <c r="W3" s="11"/>
    </row>
    <row r="4" spans="1:23" s="4" customFormat="1" ht="28.5" customHeight="1">
      <c r="A4" s="3"/>
      <c r="B4" s="3"/>
      <c r="C4" s="3"/>
      <c r="D4" s="3"/>
      <c r="E4" s="3"/>
      <c r="F4" s="3"/>
      <c r="S4" s="11"/>
      <c r="T4" s="11"/>
      <c r="U4" s="11"/>
      <c r="V4" s="11"/>
      <c r="W4" s="11"/>
    </row>
    <row r="5" spans="1:23" s="4" customFormat="1" ht="28.5" customHeight="1">
      <c r="A5" s="3"/>
      <c r="B5" s="3"/>
      <c r="C5" s="3"/>
      <c r="D5" s="3"/>
      <c r="E5" s="3"/>
      <c r="F5" s="3"/>
      <c r="S5" s="11"/>
      <c r="T5" s="11"/>
      <c r="U5" s="11"/>
      <c r="V5" s="11"/>
      <c r="W5" s="11"/>
    </row>
    <row r="6" spans="1:23" s="4" customFormat="1" ht="28.5" customHeight="1">
      <c r="A6" s="3"/>
      <c r="B6" s="3"/>
      <c r="C6" s="3"/>
      <c r="D6" s="3"/>
      <c r="E6" s="3"/>
      <c r="F6" s="3"/>
      <c r="S6" s="11"/>
      <c r="T6" s="11"/>
      <c r="U6" s="11"/>
      <c r="V6" s="11"/>
      <c r="W6" s="11"/>
    </row>
    <row r="7" spans="1:23" s="4" customFormat="1" ht="18" customHeight="1">
      <c r="A7" s="3"/>
      <c r="B7" s="3"/>
      <c r="C7" s="3"/>
      <c r="D7" s="3"/>
      <c r="E7" s="3"/>
      <c r="F7" s="3"/>
      <c r="K7" s="5"/>
      <c r="S7" s="12"/>
      <c r="T7" s="12"/>
      <c r="U7" s="12"/>
      <c r="V7" s="12"/>
      <c r="W7" s="12"/>
    </row>
    <row r="13" spans="1:23" ht="27.75" customHeight="1">
      <c r="A13" s="58" t="s">
        <v>42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13"/>
      <c r="T13" s="13"/>
      <c r="U13" s="13"/>
      <c r="V13" s="13"/>
      <c r="W13" s="13"/>
    </row>
    <row r="14" spans="18:23" ht="16.5" customHeight="1" thickBot="1">
      <c r="R14" s="6" t="s">
        <v>29</v>
      </c>
      <c r="S14" s="14"/>
      <c r="T14" s="14"/>
      <c r="U14" s="14"/>
      <c r="V14" s="14"/>
      <c r="W14" s="14"/>
    </row>
    <row r="15" spans="1:31" s="7" customFormat="1" ht="21.75" customHeight="1">
      <c r="A15" s="38" t="s">
        <v>36</v>
      </c>
      <c r="B15" s="59" t="s">
        <v>25</v>
      </c>
      <c r="C15" s="36" t="s">
        <v>26</v>
      </c>
      <c r="D15" s="37"/>
      <c r="E15" s="32" t="s">
        <v>27</v>
      </c>
      <c r="F15" s="37"/>
      <c r="G15" s="55" t="s">
        <v>22</v>
      </c>
      <c r="H15" s="55" t="s">
        <v>23</v>
      </c>
      <c r="I15" s="55" t="s">
        <v>35</v>
      </c>
      <c r="J15" s="55" t="s">
        <v>14</v>
      </c>
      <c r="K15" s="55" t="s">
        <v>15</v>
      </c>
      <c r="L15" s="55" t="s">
        <v>16</v>
      </c>
      <c r="M15" s="55" t="s">
        <v>17</v>
      </c>
      <c r="N15" s="55" t="s">
        <v>18</v>
      </c>
      <c r="O15" s="55" t="s">
        <v>19</v>
      </c>
      <c r="P15" s="55" t="s">
        <v>20</v>
      </c>
      <c r="Q15" s="55" t="s">
        <v>21</v>
      </c>
      <c r="R15" s="53" t="s">
        <v>24</v>
      </c>
      <c r="S15" s="15"/>
      <c r="T15" s="16"/>
      <c r="U15" s="16"/>
      <c r="V15" s="16"/>
      <c r="W15" s="16"/>
      <c r="X15" s="24"/>
      <c r="Y15" s="24"/>
      <c r="Z15" s="25"/>
      <c r="AA15" s="25"/>
      <c r="AB15" s="24"/>
      <c r="AC15" s="24"/>
      <c r="AD15" s="24"/>
      <c r="AE15" s="24"/>
    </row>
    <row r="16" spans="1:31" s="7" customFormat="1" ht="24.75" customHeight="1">
      <c r="A16" s="35" t="s">
        <v>34</v>
      </c>
      <c r="B16" s="60"/>
      <c r="C16" s="33" t="s">
        <v>32</v>
      </c>
      <c r="D16" s="34" t="s">
        <v>33</v>
      </c>
      <c r="E16" s="33" t="s">
        <v>32</v>
      </c>
      <c r="F16" s="34" t="s">
        <v>33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4"/>
      <c r="S16" s="15"/>
      <c r="T16" s="16"/>
      <c r="U16" s="16"/>
      <c r="V16" s="16"/>
      <c r="W16" s="16"/>
      <c r="X16" s="24"/>
      <c r="Y16" s="24"/>
      <c r="Z16" s="25"/>
      <c r="AA16" s="25"/>
      <c r="AB16" s="24"/>
      <c r="AC16" s="24"/>
      <c r="AD16" s="24"/>
      <c r="AE16" s="24"/>
    </row>
    <row r="17" spans="1:31" ht="18.75" customHeight="1">
      <c r="A17" s="39" t="s">
        <v>37</v>
      </c>
      <c r="B17" s="40">
        <f>SUM(G17:R17)</f>
        <v>36508.8</v>
      </c>
      <c r="C17" s="40">
        <f>SUM(K17:P17)</f>
        <v>29069.000000000004</v>
      </c>
      <c r="D17" s="41">
        <f>+C17/B17*100</f>
        <v>79.62189937768429</v>
      </c>
      <c r="E17" s="40">
        <f aca="true" t="shared" si="0" ref="E17:E30">+G17+H17+I17+J17+Q17+R17</f>
        <v>7439.799999999999</v>
      </c>
      <c r="F17" s="41">
        <f>+E17/B17*100</f>
        <v>20.378100622315714</v>
      </c>
      <c r="G17" s="42">
        <f>SUM(G18:G30)</f>
        <v>1200.7</v>
      </c>
      <c r="H17" s="42">
        <f aca="true" t="shared" si="1" ref="H17:R17">SUM(H18:H30)</f>
        <v>1576</v>
      </c>
      <c r="I17" s="42">
        <f t="shared" si="1"/>
        <v>1065.9</v>
      </c>
      <c r="J17" s="42">
        <f t="shared" si="1"/>
        <v>1557.4999999999998</v>
      </c>
      <c r="K17" s="42">
        <f t="shared" si="1"/>
        <v>2674</v>
      </c>
      <c r="L17" s="42">
        <f t="shared" si="1"/>
        <v>4833.5</v>
      </c>
      <c r="M17" s="42">
        <f t="shared" si="1"/>
        <v>7346.7</v>
      </c>
      <c r="N17" s="42">
        <f t="shared" si="1"/>
        <v>1982.7</v>
      </c>
      <c r="O17" s="42">
        <f t="shared" si="1"/>
        <v>10748.800000000001</v>
      </c>
      <c r="P17" s="42">
        <f t="shared" si="1"/>
        <v>1483.3</v>
      </c>
      <c r="Q17" s="42">
        <f t="shared" si="1"/>
        <v>1566.2</v>
      </c>
      <c r="R17" s="42">
        <f t="shared" si="1"/>
        <v>473.5</v>
      </c>
      <c r="S17" s="8"/>
      <c r="X17" s="26"/>
      <c r="Y17" s="26"/>
      <c r="Z17" s="27"/>
      <c r="AA17" s="27"/>
      <c r="AB17" s="26"/>
      <c r="AC17" s="27"/>
      <c r="AD17" s="27"/>
      <c r="AE17" s="26"/>
    </row>
    <row r="18" spans="1:31" s="7" customFormat="1" ht="18.75" customHeight="1">
      <c r="A18" s="39" t="s">
        <v>43</v>
      </c>
      <c r="B18" s="40">
        <f aca="true" t="shared" si="2" ref="B18:B30">SUM(G18:R18)</f>
        <v>2575.5</v>
      </c>
      <c r="C18" s="40">
        <f aca="true" t="shared" si="3" ref="C18:C30">SUM(K18:P18)</f>
        <v>1735.6000000000001</v>
      </c>
      <c r="D18" s="41">
        <f aca="true" t="shared" si="4" ref="D18:D30">+C18/B18*100</f>
        <v>67.38885653271211</v>
      </c>
      <c r="E18" s="40">
        <f t="shared" si="0"/>
        <v>839.9000000000001</v>
      </c>
      <c r="F18" s="41">
        <f aca="true" t="shared" si="5" ref="F18:F30">+E18/B18*100</f>
        <v>32.6111434672879</v>
      </c>
      <c r="G18" s="42">
        <v>107.5</v>
      </c>
      <c r="H18" s="42">
        <v>215.7</v>
      </c>
      <c r="I18" s="42">
        <v>78.8</v>
      </c>
      <c r="J18" s="42">
        <v>218.7</v>
      </c>
      <c r="K18" s="42">
        <v>221.2</v>
      </c>
      <c r="L18" s="42">
        <v>231</v>
      </c>
      <c r="M18" s="42">
        <v>151.4</v>
      </c>
      <c r="N18" s="42">
        <v>0.6</v>
      </c>
      <c r="O18" s="50">
        <v>1084</v>
      </c>
      <c r="P18" s="42">
        <v>47.4</v>
      </c>
      <c r="Q18" s="42">
        <v>167.6</v>
      </c>
      <c r="R18" s="42">
        <v>51.6</v>
      </c>
      <c r="S18" s="8"/>
      <c r="T18" s="16"/>
      <c r="U18" s="16"/>
      <c r="V18" s="16"/>
      <c r="W18" s="16"/>
      <c r="X18" s="24"/>
      <c r="Y18" s="24"/>
      <c r="Z18" s="25"/>
      <c r="AA18" s="25"/>
      <c r="AB18" s="24"/>
      <c r="AC18" s="24"/>
      <c r="AD18" s="24"/>
      <c r="AE18" s="24"/>
    </row>
    <row r="19" spans="1:31" ht="18" customHeight="1">
      <c r="A19" s="39" t="s">
        <v>0</v>
      </c>
      <c r="B19" s="40">
        <f t="shared" si="2"/>
        <v>3673.6000000000004</v>
      </c>
      <c r="C19" s="40">
        <f t="shared" si="3"/>
        <v>1874.8000000000002</v>
      </c>
      <c r="D19" s="41">
        <f t="shared" si="4"/>
        <v>51.03440766550522</v>
      </c>
      <c r="E19" s="40">
        <f t="shared" si="0"/>
        <v>1798.8000000000002</v>
      </c>
      <c r="F19" s="41">
        <f t="shared" si="5"/>
        <v>48.96559233449477</v>
      </c>
      <c r="G19" s="42">
        <v>474.2</v>
      </c>
      <c r="H19" s="42">
        <v>466.1</v>
      </c>
      <c r="I19" s="42">
        <v>150.5</v>
      </c>
      <c r="J19" s="42">
        <v>215.2</v>
      </c>
      <c r="K19" s="42">
        <v>340.5</v>
      </c>
      <c r="L19" s="42">
        <v>145.8</v>
      </c>
      <c r="M19" s="42">
        <v>181.9</v>
      </c>
      <c r="N19" s="42">
        <v>27.1</v>
      </c>
      <c r="O19" s="42">
        <v>852.5</v>
      </c>
      <c r="P19" s="42">
        <v>327</v>
      </c>
      <c r="Q19" s="42">
        <v>362.9</v>
      </c>
      <c r="R19" s="42">
        <v>129.9</v>
      </c>
      <c r="S19" s="8"/>
      <c r="X19" s="26"/>
      <c r="Y19" s="26"/>
      <c r="Z19" s="30"/>
      <c r="AA19" s="30"/>
      <c r="AB19" s="26"/>
      <c r="AC19" s="27"/>
      <c r="AD19" s="27"/>
      <c r="AE19" s="26"/>
    </row>
    <row r="20" spans="1:31" ht="17.25" customHeight="1">
      <c r="A20" s="39" t="s">
        <v>3</v>
      </c>
      <c r="B20" s="40">
        <f t="shared" si="2"/>
        <v>2968.5</v>
      </c>
      <c r="C20" s="40">
        <f t="shared" si="3"/>
        <v>2243.2</v>
      </c>
      <c r="D20" s="41">
        <f t="shared" si="4"/>
        <v>75.5667845713323</v>
      </c>
      <c r="E20" s="40">
        <f t="shared" si="0"/>
        <v>725.3</v>
      </c>
      <c r="F20" s="41">
        <f t="shared" si="5"/>
        <v>24.433215428667676</v>
      </c>
      <c r="G20" s="42">
        <v>85.8</v>
      </c>
      <c r="H20" s="42">
        <v>163.7</v>
      </c>
      <c r="I20" s="42">
        <v>127.9</v>
      </c>
      <c r="J20" s="42">
        <v>153</v>
      </c>
      <c r="K20" s="42">
        <v>319.1</v>
      </c>
      <c r="L20" s="42">
        <v>361.2</v>
      </c>
      <c r="M20" s="42">
        <v>236.4</v>
      </c>
      <c r="N20" s="42">
        <v>281.3</v>
      </c>
      <c r="O20" s="42">
        <v>957.1</v>
      </c>
      <c r="P20" s="42">
        <v>88.1</v>
      </c>
      <c r="Q20" s="42">
        <v>155.9</v>
      </c>
      <c r="R20" s="42">
        <v>39</v>
      </c>
      <c r="S20" s="8"/>
      <c r="X20" s="26"/>
      <c r="Y20" s="26"/>
      <c r="Z20" s="27"/>
      <c r="AA20" s="27"/>
      <c r="AB20" s="26"/>
      <c r="AC20" s="27"/>
      <c r="AD20" s="27"/>
      <c r="AE20" s="26"/>
    </row>
    <row r="21" spans="1:31" ht="18.75" customHeight="1">
      <c r="A21" s="39" t="s">
        <v>4</v>
      </c>
      <c r="B21" s="40">
        <f t="shared" si="2"/>
        <v>2166.6000000000004</v>
      </c>
      <c r="C21" s="40">
        <f t="shared" si="3"/>
        <v>1534.3000000000002</v>
      </c>
      <c r="D21" s="41">
        <f t="shared" si="4"/>
        <v>70.81602510846487</v>
      </c>
      <c r="E21" s="40">
        <f t="shared" si="0"/>
        <v>632.3</v>
      </c>
      <c r="F21" s="41">
        <f t="shared" si="5"/>
        <v>29.18397489153512</v>
      </c>
      <c r="G21" s="42">
        <v>72.7</v>
      </c>
      <c r="H21" s="42">
        <v>97.4</v>
      </c>
      <c r="I21" s="42">
        <v>186.9</v>
      </c>
      <c r="J21" s="42">
        <v>188.9</v>
      </c>
      <c r="K21" s="42">
        <v>210.6</v>
      </c>
      <c r="L21" s="42">
        <v>224.8</v>
      </c>
      <c r="M21" s="42">
        <v>345.7</v>
      </c>
      <c r="N21" s="42">
        <v>19.2</v>
      </c>
      <c r="O21" s="42">
        <v>705.1</v>
      </c>
      <c r="P21" s="42">
        <v>28.9</v>
      </c>
      <c r="Q21" s="42">
        <v>67.1</v>
      </c>
      <c r="R21" s="42">
        <v>19.3</v>
      </c>
      <c r="S21" s="8"/>
      <c r="X21" s="26"/>
      <c r="Y21" s="26"/>
      <c r="Z21" s="27"/>
      <c r="AA21" s="27"/>
      <c r="AB21" s="26"/>
      <c r="AC21" s="27"/>
      <c r="AD21" s="27"/>
      <c r="AE21" s="26"/>
    </row>
    <row r="22" spans="1:31" ht="18" customHeight="1">
      <c r="A22" s="39" t="s">
        <v>1</v>
      </c>
      <c r="B22" s="40">
        <f t="shared" si="2"/>
        <v>2846</v>
      </c>
      <c r="C22" s="40">
        <f t="shared" si="3"/>
        <v>1913.1</v>
      </c>
      <c r="D22" s="41">
        <f t="shared" si="4"/>
        <v>67.22066057624735</v>
      </c>
      <c r="E22" s="40">
        <f t="shared" si="0"/>
        <v>932.9000000000001</v>
      </c>
      <c r="F22" s="41">
        <f t="shared" si="5"/>
        <v>32.77933942375264</v>
      </c>
      <c r="G22" s="42">
        <v>125</v>
      </c>
      <c r="H22" s="42">
        <v>214.8</v>
      </c>
      <c r="I22" s="42">
        <v>142.3</v>
      </c>
      <c r="J22" s="42">
        <v>116.8</v>
      </c>
      <c r="K22" s="42">
        <v>135.2</v>
      </c>
      <c r="L22" s="42">
        <v>172.8</v>
      </c>
      <c r="M22" s="42">
        <v>250.6</v>
      </c>
      <c r="N22" s="42">
        <v>97.8</v>
      </c>
      <c r="O22" s="42">
        <v>941.7</v>
      </c>
      <c r="P22" s="42">
        <v>315</v>
      </c>
      <c r="Q22" s="42">
        <v>263.8</v>
      </c>
      <c r="R22" s="42">
        <v>70.2</v>
      </c>
      <c r="S22" s="8"/>
      <c r="X22" s="26"/>
      <c r="Y22" s="26"/>
      <c r="Z22" s="27"/>
      <c r="AA22" s="27"/>
      <c r="AB22" s="26"/>
      <c r="AC22" s="27"/>
      <c r="AD22" s="27"/>
      <c r="AE22" s="26"/>
    </row>
    <row r="23" spans="1:31" ht="20.25" customHeight="1">
      <c r="A23" s="39" t="s">
        <v>45</v>
      </c>
      <c r="B23" s="40">
        <f t="shared" si="2"/>
        <v>2477.8</v>
      </c>
      <c r="C23" s="40">
        <f t="shared" si="3"/>
        <v>2323.3</v>
      </c>
      <c r="D23" s="51">
        <f t="shared" si="4"/>
        <v>93.76462991363306</v>
      </c>
      <c r="E23" s="40">
        <f t="shared" si="0"/>
        <v>154.49999999999997</v>
      </c>
      <c r="F23" s="41">
        <f t="shared" si="5"/>
        <v>6.235370086366937</v>
      </c>
      <c r="G23" s="42">
        <v>15.2</v>
      </c>
      <c r="H23" s="42">
        <v>38.4</v>
      </c>
      <c r="I23" s="42">
        <v>34.1</v>
      </c>
      <c r="J23" s="42">
        <v>31.2</v>
      </c>
      <c r="K23" s="42">
        <v>332</v>
      </c>
      <c r="L23" s="42">
        <v>182.8</v>
      </c>
      <c r="M23" s="42">
        <v>907.6</v>
      </c>
      <c r="N23" s="42">
        <v>50.7</v>
      </c>
      <c r="O23" s="42">
        <v>829.7</v>
      </c>
      <c r="P23" s="42">
        <v>20.5</v>
      </c>
      <c r="Q23" s="42">
        <v>24.4</v>
      </c>
      <c r="R23" s="42">
        <v>11.2</v>
      </c>
      <c r="S23" s="8"/>
      <c r="X23" s="26"/>
      <c r="Y23" s="26"/>
      <c r="Z23" s="27"/>
      <c r="AA23" s="27"/>
      <c r="AB23" s="26"/>
      <c r="AC23" s="27"/>
      <c r="AD23" s="27"/>
      <c r="AE23" s="26"/>
    </row>
    <row r="24" spans="1:31" ht="18.75" customHeight="1">
      <c r="A24" s="39" t="s">
        <v>44</v>
      </c>
      <c r="B24" s="40">
        <f t="shared" si="2"/>
        <v>3851.2999999999997</v>
      </c>
      <c r="C24" s="40">
        <f t="shared" si="3"/>
        <v>3384.4999999999995</v>
      </c>
      <c r="D24" s="51">
        <f t="shared" si="4"/>
        <v>87.87941733959961</v>
      </c>
      <c r="E24" s="40">
        <f t="shared" si="0"/>
        <v>466.8</v>
      </c>
      <c r="F24" s="41">
        <f t="shared" si="5"/>
        <v>12.120582660400386</v>
      </c>
      <c r="G24" s="42">
        <v>72.7</v>
      </c>
      <c r="H24" s="42">
        <v>57.7</v>
      </c>
      <c r="I24" s="42">
        <v>42.5</v>
      </c>
      <c r="J24" s="42">
        <v>191</v>
      </c>
      <c r="K24" s="42">
        <v>409</v>
      </c>
      <c r="L24" s="42">
        <v>439.8</v>
      </c>
      <c r="M24" s="42">
        <v>968</v>
      </c>
      <c r="N24" s="42">
        <v>115.6</v>
      </c>
      <c r="O24" s="50">
        <v>1391.5</v>
      </c>
      <c r="P24" s="42">
        <v>60.6</v>
      </c>
      <c r="Q24" s="42">
        <v>78.8</v>
      </c>
      <c r="R24" s="42">
        <v>24.1</v>
      </c>
      <c r="S24" s="8"/>
      <c r="X24" s="26"/>
      <c r="Y24" s="26"/>
      <c r="Z24" s="27"/>
      <c r="AA24" s="27"/>
      <c r="AB24" s="26"/>
      <c r="AC24" s="27"/>
      <c r="AD24" s="27"/>
      <c r="AE24" s="26"/>
    </row>
    <row r="25" spans="1:31" ht="18.75" customHeight="1">
      <c r="A25" s="39" t="s">
        <v>7</v>
      </c>
      <c r="B25" s="40">
        <f t="shared" si="2"/>
        <v>5886.700000000001</v>
      </c>
      <c r="C25" s="40">
        <f t="shared" si="3"/>
        <v>5368.1</v>
      </c>
      <c r="D25" s="51">
        <f t="shared" si="4"/>
        <v>91.19031036064348</v>
      </c>
      <c r="E25" s="40">
        <f t="shared" si="0"/>
        <v>518.6</v>
      </c>
      <c r="F25" s="41">
        <f t="shared" si="5"/>
        <v>8.809689639356515</v>
      </c>
      <c r="G25" s="42">
        <v>103.2</v>
      </c>
      <c r="H25" s="42">
        <v>90.2</v>
      </c>
      <c r="I25" s="42">
        <v>64.8</v>
      </c>
      <c r="J25" s="42">
        <v>135.3</v>
      </c>
      <c r="K25" s="42">
        <v>377.8</v>
      </c>
      <c r="L25" s="42">
        <v>496.4</v>
      </c>
      <c r="M25" s="50">
        <v>1573.1</v>
      </c>
      <c r="N25" s="42">
        <v>276.5</v>
      </c>
      <c r="O25" s="50">
        <v>2525.8</v>
      </c>
      <c r="P25" s="42">
        <v>118.5</v>
      </c>
      <c r="Q25" s="42">
        <v>100.1</v>
      </c>
      <c r="R25" s="42">
        <v>25</v>
      </c>
      <c r="S25" s="8"/>
      <c r="X25" s="26"/>
      <c r="Y25" s="26"/>
      <c r="Z25" s="27"/>
      <c r="AA25" s="27"/>
      <c r="AB25" s="26"/>
      <c r="AC25" s="27"/>
      <c r="AD25" s="27"/>
      <c r="AE25" s="26"/>
    </row>
    <row r="26" spans="1:31" ht="18.75" customHeight="1">
      <c r="A26" s="39" t="s">
        <v>8</v>
      </c>
      <c r="B26" s="40">
        <f t="shared" si="2"/>
        <v>2591.3</v>
      </c>
      <c r="C26" s="40">
        <f t="shared" si="3"/>
        <v>2440.8</v>
      </c>
      <c r="D26" s="51">
        <f t="shared" si="4"/>
        <v>94.19210434916837</v>
      </c>
      <c r="E26" s="40">
        <f>+G26+H26+I26+J26+Q26</f>
        <v>150.5</v>
      </c>
      <c r="F26" s="41">
        <f t="shared" si="5"/>
        <v>5.807895650831629</v>
      </c>
      <c r="G26" s="42">
        <v>14.8</v>
      </c>
      <c r="H26" s="42">
        <v>16.1</v>
      </c>
      <c r="I26" s="42">
        <v>15.1</v>
      </c>
      <c r="J26" s="42">
        <v>32.5</v>
      </c>
      <c r="K26" s="42">
        <v>106.5</v>
      </c>
      <c r="L26" s="50">
        <v>1199.7</v>
      </c>
      <c r="M26" s="42">
        <v>653.1</v>
      </c>
      <c r="N26" s="42">
        <v>162</v>
      </c>
      <c r="O26" s="42">
        <v>293</v>
      </c>
      <c r="P26" s="42">
        <v>26.5</v>
      </c>
      <c r="Q26" s="42">
        <v>72</v>
      </c>
      <c r="R26" s="48" t="s">
        <v>40</v>
      </c>
      <c r="S26" s="8"/>
      <c r="X26" s="26"/>
      <c r="Y26" s="26"/>
      <c r="Z26" s="27"/>
      <c r="AA26" s="27"/>
      <c r="AB26" s="26"/>
      <c r="AC26" s="27"/>
      <c r="AD26" s="27"/>
      <c r="AE26" s="26"/>
    </row>
    <row r="27" spans="1:31" ht="16.5">
      <c r="A27" s="39" t="s">
        <v>11</v>
      </c>
      <c r="B27" s="40">
        <f t="shared" si="2"/>
        <v>2004.5</v>
      </c>
      <c r="C27" s="40">
        <f t="shared" si="3"/>
        <v>1856.3</v>
      </c>
      <c r="D27" s="51">
        <f t="shared" si="4"/>
        <v>92.60663507109005</v>
      </c>
      <c r="E27" s="40">
        <f t="shared" si="0"/>
        <v>148.2</v>
      </c>
      <c r="F27" s="41">
        <f t="shared" si="5"/>
        <v>7.393364928909953</v>
      </c>
      <c r="G27" s="42">
        <v>4.5</v>
      </c>
      <c r="H27" s="42">
        <v>7.3</v>
      </c>
      <c r="I27" s="42">
        <v>57.9</v>
      </c>
      <c r="J27" s="42">
        <v>8.3</v>
      </c>
      <c r="K27" s="42">
        <v>31.5</v>
      </c>
      <c r="L27" s="42">
        <v>653</v>
      </c>
      <c r="M27" s="42">
        <v>532.4</v>
      </c>
      <c r="N27" s="42">
        <v>423.2</v>
      </c>
      <c r="O27" s="42">
        <v>181.1</v>
      </c>
      <c r="P27" s="42">
        <v>35.1</v>
      </c>
      <c r="Q27" s="42">
        <v>65.5</v>
      </c>
      <c r="R27" s="42">
        <v>4.7</v>
      </c>
      <c r="S27" s="8"/>
      <c r="X27" s="26"/>
      <c r="Y27" s="26"/>
      <c r="Z27" s="27"/>
      <c r="AA27" s="27"/>
      <c r="AB27" s="26"/>
      <c r="AC27" s="27"/>
      <c r="AD27" s="27"/>
      <c r="AE27" s="26"/>
    </row>
    <row r="28" spans="1:31" ht="16.5">
      <c r="A28" s="39" t="s">
        <v>9</v>
      </c>
      <c r="B28" s="40">
        <f t="shared" si="2"/>
        <v>2312</v>
      </c>
      <c r="C28" s="40">
        <f t="shared" si="3"/>
        <v>1756.6000000000001</v>
      </c>
      <c r="D28" s="41">
        <f t="shared" si="4"/>
        <v>75.97750865051903</v>
      </c>
      <c r="E28" s="40">
        <f t="shared" si="0"/>
        <v>555.4</v>
      </c>
      <c r="F28" s="41">
        <f t="shared" si="5"/>
        <v>24.02249134948097</v>
      </c>
      <c r="G28" s="42">
        <v>69.5</v>
      </c>
      <c r="H28" s="42">
        <v>144</v>
      </c>
      <c r="I28" s="42">
        <v>116.4</v>
      </c>
      <c r="J28" s="42">
        <v>83.5</v>
      </c>
      <c r="K28" s="42">
        <v>72.1</v>
      </c>
      <c r="L28" s="42">
        <v>170.4</v>
      </c>
      <c r="M28" s="42">
        <v>620.2</v>
      </c>
      <c r="N28" s="42">
        <v>111.8</v>
      </c>
      <c r="O28" s="42">
        <v>555.2</v>
      </c>
      <c r="P28" s="42">
        <v>226.9</v>
      </c>
      <c r="Q28" s="42">
        <v>80.2</v>
      </c>
      <c r="R28" s="42">
        <v>61.8</v>
      </c>
      <c r="S28" s="8"/>
      <c r="X28" s="26"/>
      <c r="Y28" s="26"/>
      <c r="Z28" s="27"/>
      <c r="AA28" s="27"/>
      <c r="AB28" s="26"/>
      <c r="AC28" s="27"/>
      <c r="AD28" s="27"/>
      <c r="AE28" s="26"/>
    </row>
    <row r="29" spans="1:31" ht="19.5" customHeight="1">
      <c r="A29" s="39" t="s">
        <v>10</v>
      </c>
      <c r="B29" s="40">
        <f t="shared" si="2"/>
        <v>1642.4</v>
      </c>
      <c r="C29" s="40">
        <f t="shared" si="3"/>
        <v>1303.3</v>
      </c>
      <c r="D29" s="41">
        <f t="shared" si="4"/>
        <v>79.35338528981977</v>
      </c>
      <c r="E29" s="40">
        <f t="shared" si="0"/>
        <v>339.09999999999997</v>
      </c>
      <c r="F29" s="41">
        <f t="shared" si="5"/>
        <v>20.646614710180224</v>
      </c>
      <c r="G29" s="42">
        <v>32.8</v>
      </c>
      <c r="H29" s="42">
        <v>47.1</v>
      </c>
      <c r="I29" s="42">
        <v>22.3</v>
      </c>
      <c r="J29" s="42">
        <v>109.8</v>
      </c>
      <c r="K29" s="42">
        <v>55</v>
      </c>
      <c r="L29" s="42">
        <v>327.2</v>
      </c>
      <c r="M29" s="42">
        <v>159.1</v>
      </c>
      <c r="N29" s="42">
        <v>322.2</v>
      </c>
      <c r="O29" s="42">
        <v>308</v>
      </c>
      <c r="P29" s="42">
        <v>131.8</v>
      </c>
      <c r="Q29" s="42">
        <v>99.9</v>
      </c>
      <c r="R29" s="42">
        <v>27.2</v>
      </c>
      <c r="S29" s="8"/>
      <c r="X29" s="26"/>
      <c r="Y29" s="26"/>
      <c r="Z29" s="27"/>
      <c r="AA29" s="27"/>
      <c r="AB29" s="26"/>
      <c r="AC29" s="27"/>
      <c r="AD29" s="27"/>
      <c r="AE29" s="26"/>
    </row>
    <row r="30" spans="1:31" ht="21" customHeight="1" thickBot="1">
      <c r="A30" s="43" t="s">
        <v>38</v>
      </c>
      <c r="B30" s="44">
        <f t="shared" si="2"/>
        <v>1512.6000000000001</v>
      </c>
      <c r="C30" s="44">
        <f t="shared" si="3"/>
        <v>1335.1000000000001</v>
      </c>
      <c r="D30" s="52">
        <f t="shared" si="4"/>
        <v>88.26523866190665</v>
      </c>
      <c r="E30" s="44">
        <f t="shared" si="0"/>
        <v>177.5</v>
      </c>
      <c r="F30" s="45">
        <f t="shared" si="5"/>
        <v>11.734761338093348</v>
      </c>
      <c r="G30" s="49">
        <v>22.8</v>
      </c>
      <c r="H30" s="49">
        <v>17.5</v>
      </c>
      <c r="I30" s="49">
        <v>26.4</v>
      </c>
      <c r="J30" s="49">
        <v>73.3</v>
      </c>
      <c r="K30" s="49">
        <v>63.5</v>
      </c>
      <c r="L30" s="49">
        <v>228.6</v>
      </c>
      <c r="M30" s="49">
        <v>767.2</v>
      </c>
      <c r="N30" s="49">
        <v>94.7</v>
      </c>
      <c r="O30" s="49">
        <v>124.1</v>
      </c>
      <c r="P30" s="49">
        <v>57</v>
      </c>
      <c r="Q30" s="49">
        <v>28</v>
      </c>
      <c r="R30" s="49">
        <v>9.5</v>
      </c>
      <c r="S30" s="8"/>
      <c r="X30" s="26"/>
      <c r="Y30" s="26"/>
      <c r="Z30" s="27"/>
      <c r="AA30" s="27"/>
      <c r="AB30" s="26"/>
      <c r="AC30" s="27"/>
      <c r="AD30" s="27"/>
      <c r="AE30" s="26"/>
    </row>
    <row r="31" spans="1:31" s="21" customFormat="1" ht="17.25" customHeight="1">
      <c r="A31" s="19" t="s">
        <v>28</v>
      </c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S31" s="22"/>
      <c r="T31" s="22"/>
      <c r="U31" s="22"/>
      <c r="V31" s="22"/>
      <c r="W31" s="22"/>
      <c r="X31" s="28"/>
      <c r="Y31" s="28"/>
      <c r="Z31" s="28"/>
      <c r="AA31" s="29"/>
      <c r="AB31" s="29"/>
      <c r="AC31" s="29"/>
      <c r="AD31" s="29"/>
      <c r="AE31" s="29"/>
    </row>
    <row r="32" spans="1:31" s="21" customFormat="1" ht="17.25" customHeight="1">
      <c r="A32" s="19" t="s">
        <v>41</v>
      </c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S32" s="22"/>
      <c r="T32" s="22"/>
      <c r="U32" s="22"/>
      <c r="V32" s="22"/>
      <c r="W32" s="22"/>
      <c r="X32" s="28"/>
      <c r="Y32" s="28"/>
      <c r="Z32" s="28"/>
      <c r="AA32" s="29"/>
      <c r="AB32" s="29"/>
      <c r="AC32" s="29"/>
      <c r="AD32" s="29"/>
      <c r="AE32" s="29"/>
    </row>
    <row r="33" spans="1:31" s="21" customFormat="1" ht="19.5" customHeight="1">
      <c r="A33" s="19" t="s">
        <v>39</v>
      </c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20"/>
      <c r="S33" s="22"/>
      <c r="T33" s="22"/>
      <c r="U33" s="22"/>
      <c r="V33" s="22"/>
      <c r="W33" s="22"/>
      <c r="X33" s="29"/>
      <c r="Y33" s="29"/>
      <c r="Z33" s="29"/>
      <c r="AA33" s="29"/>
      <c r="AB33" s="29"/>
      <c r="AC33" s="29"/>
      <c r="AD33" s="29"/>
      <c r="AE33" s="29"/>
    </row>
    <row r="34" spans="1:23" s="21" customFormat="1" ht="20.25" customHeight="1">
      <c r="A34" s="19" t="s">
        <v>30</v>
      </c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S34" s="22"/>
      <c r="T34" s="22"/>
      <c r="U34" s="22"/>
      <c r="V34" s="22"/>
      <c r="W34" s="22"/>
    </row>
    <row r="35" ht="18" customHeight="1"/>
  </sheetData>
  <mergeCells count="15">
    <mergeCell ref="A1:Q1"/>
    <mergeCell ref="A13:R13"/>
    <mergeCell ref="B15:B16"/>
    <mergeCell ref="G15:G16"/>
    <mergeCell ref="H15:H16"/>
    <mergeCell ref="I15:I16"/>
    <mergeCell ref="J15:J16"/>
    <mergeCell ref="K15:K16"/>
    <mergeCell ref="L15:L16"/>
    <mergeCell ref="M15:M16"/>
    <mergeCell ref="R15:R16"/>
    <mergeCell ref="N15:N16"/>
    <mergeCell ref="O15:O16"/>
    <mergeCell ref="P15:P16"/>
    <mergeCell ref="Q15:Q16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&amp;C&amp;"Times New Roman,標準"STA.205-&amp;P</oddFooter>
  </headerFooter>
  <rowBreaks count="1" manualBreakCount="1">
    <brk id="3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38">
      <selection activeCell="A14" sqref="A14:R30"/>
    </sheetView>
  </sheetViews>
  <sheetFormatPr defaultColWidth="9.00390625" defaultRowHeight="16.5"/>
  <cols>
    <col min="1" max="1" width="6.625" style="1" customWidth="1"/>
    <col min="2" max="3" width="5.875" style="1" customWidth="1"/>
    <col min="4" max="4" width="5.00390625" style="1" customWidth="1"/>
    <col min="5" max="5" width="5.75390625" style="1" customWidth="1"/>
    <col min="6" max="6" width="5.125" style="1" customWidth="1"/>
    <col min="7" max="7" width="4.875" style="0" customWidth="1"/>
    <col min="8" max="8" width="5.50390625" style="0" customWidth="1"/>
    <col min="9" max="9" width="5.125" style="0" customWidth="1"/>
    <col min="10" max="10" width="5.00390625" style="0" customWidth="1"/>
    <col min="11" max="11" width="5.125" style="0" customWidth="1"/>
    <col min="12" max="12" width="5.50390625" style="0" customWidth="1"/>
    <col min="13" max="13" width="5.25390625" style="0" customWidth="1"/>
    <col min="14" max="14" width="5.125" style="0" customWidth="1"/>
    <col min="15" max="15" width="5.625" style="0" customWidth="1"/>
    <col min="16" max="17" width="4.875" style="0" customWidth="1"/>
    <col min="18" max="18" width="5.125" style="0" customWidth="1"/>
    <col min="19" max="19" width="7.125" style="16" customWidth="1"/>
    <col min="20" max="20" width="8.875" style="16" customWidth="1"/>
    <col min="21" max="23" width="7.125" style="16" customWidth="1"/>
  </cols>
  <sheetData>
    <row r="1" spans="1:23" s="2" customFormat="1" ht="4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7"/>
      <c r="S1" s="9"/>
      <c r="T1" s="9"/>
      <c r="U1" s="9"/>
      <c r="V1" s="9"/>
      <c r="W1" s="9"/>
    </row>
    <row r="2" spans="1:23" s="4" customFormat="1" ht="28.5" customHeight="1">
      <c r="A2" s="3"/>
      <c r="B2" s="3"/>
      <c r="C2" s="3"/>
      <c r="D2" s="3"/>
      <c r="E2" s="3"/>
      <c r="F2" s="3"/>
      <c r="R2" s="31"/>
      <c r="S2" s="10"/>
      <c r="T2" s="10"/>
      <c r="U2" s="10"/>
      <c r="V2" s="10"/>
      <c r="W2" s="10"/>
    </row>
    <row r="3" spans="1:23" s="4" customFormat="1" ht="28.5" customHeight="1">
      <c r="A3" s="3"/>
      <c r="B3" s="3"/>
      <c r="C3" s="3"/>
      <c r="D3" s="3"/>
      <c r="E3" s="3"/>
      <c r="F3" s="3"/>
      <c r="S3" s="11"/>
      <c r="T3" s="11"/>
      <c r="U3" s="11"/>
      <c r="V3" s="11"/>
      <c r="W3" s="11"/>
    </row>
    <row r="4" spans="1:23" s="4" customFormat="1" ht="28.5" customHeight="1">
      <c r="A4" s="3"/>
      <c r="B4" s="3"/>
      <c r="C4" s="3"/>
      <c r="D4" s="3"/>
      <c r="E4" s="3"/>
      <c r="F4" s="3"/>
      <c r="S4" s="11"/>
      <c r="T4" s="11"/>
      <c r="U4" s="11"/>
      <c r="V4" s="11"/>
      <c r="W4" s="11"/>
    </row>
    <row r="5" spans="1:23" s="4" customFormat="1" ht="28.5" customHeight="1">
      <c r="A5" s="3"/>
      <c r="B5" s="3"/>
      <c r="C5" s="3"/>
      <c r="D5" s="3"/>
      <c r="E5" s="3"/>
      <c r="F5" s="3"/>
      <c r="S5" s="11"/>
      <c r="T5" s="11"/>
      <c r="U5" s="11"/>
      <c r="V5" s="11"/>
      <c r="W5" s="11"/>
    </row>
    <row r="6" spans="1:23" s="4" customFormat="1" ht="28.5" customHeight="1">
      <c r="A6" s="3"/>
      <c r="B6" s="3"/>
      <c r="C6" s="3"/>
      <c r="D6" s="3"/>
      <c r="E6" s="3"/>
      <c r="F6" s="3"/>
      <c r="S6" s="11"/>
      <c r="T6" s="11"/>
      <c r="U6" s="11"/>
      <c r="V6" s="11"/>
      <c r="W6" s="11"/>
    </row>
    <row r="7" spans="1:23" s="4" customFormat="1" ht="18" customHeight="1">
      <c r="A7" s="3"/>
      <c r="B7" s="3"/>
      <c r="C7" s="3"/>
      <c r="D7" s="3"/>
      <c r="E7" s="3"/>
      <c r="F7" s="3"/>
      <c r="K7" s="5"/>
      <c r="S7" s="12"/>
      <c r="T7" s="12"/>
      <c r="U7" s="12"/>
      <c r="V7" s="12"/>
      <c r="W7" s="12"/>
    </row>
    <row r="13" spans="1:23" ht="27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13"/>
      <c r="T13" s="13"/>
      <c r="U13" s="13"/>
      <c r="V13" s="13"/>
      <c r="W13" s="13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4"/>
      <c r="T14" s="14"/>
      <c r="U14" s="14"/>
      <c r="V14" s="14"/>
      <c r="W14" s="14"/>
    </row>
    <row r="15" spans="1:31" s="7" customFormat="1" ht="21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5"/>
      <c r="T15" s="15"/>
      <c r="U15" s="18" t="s">
        <v>26</v>
      </c>
      <c r="V15" s="18" t="s">
        <v>27</v>
      </c>
      <c r="W15" s="15"/>
      <c r="X15" s="24"/>
      <c r="Y15" s="24"/>
      <c r="Z15" s="25"/>
      <c r="AA15" s="25"/>
      <c r="AB15" s="24"/>
      <c r="AC15" s="24"/>
      <c r="AD15" s="24"/>
      <c r="AE15" s="24"/>
    </row>
    <row r="16" spans="1:31" s="7" customFormat="1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5"/>
      <c r="T16" s="17" t="s">
        <v>2</v>
      </c>
      <c r="U16" s="46">
        <v>67.38885653271211</v>
      </c>
      <c r="V16" s="46">
        <v>32.6111434672879</v>
      </c>
      <c r="W16" s="15"/>
      <c r="X16" s="24"/>
      <c r="Y16" s="24"/>
      <c r="Z16" s="25"/>
      <c r="AA16" s="25"/>
      <c r="AB16" s="24"/>
      <c r="AC16" s="24"/>
      <c r="AD16" s="24"/>
      <c r="AE16" s="24"/>
    </row>
    <row r="17" spans="1:31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8"/>
      <c r="T17" s="17" t="s">
        <v>0</v>
      </c>
      <c r="U17" s="23">
        <v>51.03440766550522</v>
      </c>
      <c r="V17" s="23">
        <v>48.96559233449477</v>
      </c>
      <c r="W17" s="8">
        <f>U17-V17</f>
        <v>2.0688153310104482</v>
      </c>
      <c r="X17" s="26"/>
      <c r="Y17" s="26"/>
      <c r="Z17" s="27"/>
      <c r="AA17" s="27"/>
      <c r="AB17" s="26"/>
      <c r="AC17" s="27"/>
      <c r="AD17" s="27"/>
      <c r="AE17" s="26"/>
    </row>
    <row r="18" spans="1:31" s="7" customFormat="1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8"/>
      <c r="T18" s="17" t="s">
        <v>3</v>
      </c>
      <c r="U18" s="23">
        <v>75.5667845713323</v>
      </c>
      <c r="V18" s="23">
        <v>24.433215428667676</v>
      </c>
      <c r="W18" s="8">
        <f aca="true" t="shared" si="0" ref="W18:W28">U18-V18</f>
        <v>51.133569142664626</v>
      </c>
      <c r="X18" s="24"/>
      <c r="Y18" s="24"/>
      <c r="Z18" s="25"/>
      <c r="AA18" s="25"/>
      <c r="AB18" s="24"/>
      <c r="AC18" s="24"/>
      <c r="AD18" s="24"/>
      <c r="AE18" s="24"/>
    </row>
    <row r="19" spans="1:3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8"/>
      <c r="T19" s="17" t="s">
        <v>4</v>
      </c>
      <c r="U19" s="23">
        <v>70.81602510846487</v>
      </c>
      <c r="V19" s="23">
        <v>29.18397489153512</v>
      </c>
      <c r="W19" s="8">
        <f t="shared" si="0"/>
        <v>41.632050216929755</v>
      </c>
      <c r="X19" s="26"/>
      <c r="Y19" s="26"/>
      <c r="Z19" s="30"/>
      <c r="AA19" s="30"/>
      <c r="AB19" s="26"/>
      <c r="AC19" s="27"/>
      <c r="AD19" s="27"/>
      <c r="AE19" s="26"/>
    </row>
    <row r="20" spans="1:31" ht="17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T20" s="17" t="s">
        <v>1</v>
      </c>
      <c r="U20" s="23">
        <v>67.22066057624735</v>
      </c>
      <c r="V20" s="23">
        <v>32.77933942375264</v>
      </c>
      <c r="W20" s="8">
        <f t="shared" si="0"/>
        <v>34.441321152494716</v>
      </c>
      <c r="X20" s="26"/>
      <c r="Y20" s="26"/>
      <c r="Z20" s="27"/>
      <c r="AA20" s="27"/>
      <c r="AB20" s="26"/>
      <c r="AC20" s="27"/>
      <c r="AD20" s="27"/>
      <c r="AE20" s="26"/>
    </row>
    <row r="21" spans="1:31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8"/>
      <c r="T21" s="17" t="s">
        <v>5</v>
      </c>
      <c r="U21" s="23">
        <v>93.76462991363306</v>
      </c>
      <c r="V21" s="23">
        <v>6.235370086366937</v>
      </c>
      <c r="W21" s="8">
        <f t="shared" si="0"/>
        <v>87.52925982726612</v>
      </c>
      <c r="X21" s="26"/>
      <c r="Y21" s="26"/>
      <c r="Z21" s="27"/>
      <c r="AA21" s="27"/>
      <c r="AB21" s="26"/>
      <c r="AC21" s="27"/>
      <c r="AD21" s="27"/>
      <c r="AE21" s="26"/>
    </row>
    <row r="22" spans="1:3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8"/>
      <c r="T22" s="17" t="s">
        <v>6</v>
      </c>
      <c r="U22" s="23">
        <v>87.87941733959961</v>
      </c>
      <c r="V22" s="23">
        <v>12.120582660400386</v>
      </c>
      <c r="W22" s="8">
        <f t="shared" si="0"/>
        <v>75.75883467919923</v>
      </c>
      <c r="X22" s="26"/>
      <c r="Y22" s="26"/>
      <c r="Z22" s="27"/>
      <c r="AA22" s="27"/>
      <c r="AB22" s="26"/>
      <c r="AC22" s="27"/>
      <c r="AD22" s="27"/>
      <c r="AE22" s="26"/>
    </row>
    <row r="23" spans="1:31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8"/>
      <c r="T23" s="17" t="s">
        <v>7</v>
      </c>
      <c r="U23" s="23">
        <v>91.19031036064348</v>
      </c>
      <c r="V23" s="23">
        <v>8.809689639356515</v>
      </c>
      <c r="W23" s="8">
        <f t="shared" si="0"/>
        <v>82.38062072128696</v>
      </c>
      <c r="X23" s="26"/>
      <c r="Y23" s="26"/>
      <c r="Z23" s="27"/>
      <c r="AA23" s="27"/>
      <c r="AB23" s="26"/>
      <c r="AC23" s="27"/>
      <c r="AD23" s="27"/>
      <c r="AE23" s="26"/>
    </row>
    <row r="24" spans="1:31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8"/>
      <c r="T24" s="17" t="s">
        <v>8</v>
      </c>
      <c r="U24" s="23">
        <v>94.19210434916837</v>
      </c>
      <c r="V24" s="23">
        <v>5.807895650831629</v>
      </c>
      <c r="W24" s="8">
        <f t="shared" si="0"/>
        <v>88.38420869833675</v>
      </c>
      <c r="X24" s="26"/>
      <c r="Y24" s="26"/>
      <c r="Z24" s="27"/>
      <c r="AA24" s="27"/>
      <c r="AB24" s="26"/>
      <c r="AC24" s="27"/>
      <c r="AD24" s="27"/>
      <c r="AE24" s="26"/>
    </row>
    <row r="25" spans="1:31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8"/>
      <c r="T25" s="17" t="s">
        <v>11</v>
      </c>
      <c r="U25" s="23">
        <v>92.60663507109005</v>
      </c>
      <c r="V25" s="23">
        <v>7.393364928909953</v>
      </c>
      <c r="W25" s="8">
        <f t="shared" si="0"/>
        <v>85.21327014218011</v>
      </c>
      <c r="X25" s="26"/>
      <c r="Y25" s="26"/>
      <c r="Z25" s="27"/>
      <c r="AA25" s="27"/>
      <c r="AB25" s="26"/>
      <c r="AC25" s="27"/>
      <c r="AD25" s="27"/>
      <c r="AE25" s="26"/>
    </row>
    <row r="26" spans="1:31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8"/>
      <c r="T26" s="17" t="s">
        <v>9</v>
      </c>
      <c r="U26" s="23">
        <v>75.97750865051903</v>
      </c>
      <c r="V26" s="23">
        <v>24.02249134948097</v>
      </c>
      <c r="W26" s="8">
        <f t="shared" si="0"/>
        <v>51.955017301038055</v>
      </c>
      <c r="X26" s="26"/>
      <c r="Y26" s="26"/>
      <c r="Z26" s="27"/>
      <c r="AA26" s="27"/>
      <c r="AB26" s="26"/>
      <c r="AC26" s="27"/>
      <c r="AD26" s="27"/>
      <c r="AE26" s="26"/>
    </row>
    <row r="27" spans="1:31" ht="19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8"/>
      <c r="T27" s="17" t="s">
        <v>10</v>
      </c>
      <c r="U27" s="23">
        <v>79.35338528981977</v>
      </c>
      <c r="V27" s="23">
        <v>20.646614710180224</v>
      </c>
      <c r="W27" s="8">
        <f t="shared" si="0"/>
        <v>58.706770579639546</v>
      </c>
      <c r="X27" s="26"/>
      <c r="Y27" s="26"/>
      <c r="Z27" s="27"/>
      <c r="AA27" s="27"/>
      <c r="AB27" s="26"/>
      <c r="AC27" s="27"/>
      <c r="AD27" s="27"/>
      <c r="AE27" s="26"/>
    </row>
    <row r="28" spans="1:31" ht="19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8"/>
      <c r="T28" s="17" t="s">
        <v>13</v>
      </c>
      <c r="U28" s="23">
        <v>88.26523866190665</v>
      </c>
      <c r="V28" s="23">
        <v>11.734761338093348</v>
      </c>
      <c r="W28" s="8">
        <f t="shared" si="0"/>
        <v>76.5304773238133</v>
      </c>
      <c r="X28" s="26"/>
      <c r="Y28" s="26"/>
      <c r="Z28" s="27"/>
      <c r="AA28" s="27"/>
      <c r="AB28" s="26"/>
      <c r="AC28" s="27"/>
      <c r="AD28" s="27"/>
      <c r="AE28" s="26"/>
    </row>
    <row r="29" spans="1:31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"/>
      <c r="T29" s="17"/>
      <c r="U29" s="23"/>
      <c r="V29" s="23"/>
      <c r="W29" s="8"/>
      <c r="X29" s="26"/>
      <c r="Y29" s="26"/>
      <c r="Z29" s="27"/>
      <c r="AA29" s="27"/>
      <c r="AB29" s="26"/>
      <c r="AC29" s="27"/>
      <c r="AD29" s="27"/>
      <c r="AE29" s="26"/>
    </row>
    <row r="30" spans="1:3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  <c r="T30" s="17"/>
      <c r="U30" s="23"/>
      <c r="V30" s="23"/>
      <c r="W30" s="8"/>
      <c r="X30" s="26"/>
      <c r="Y30" s="26"/>
      <c r="Z30" s="27"/>
      <c r="AA30" s="27"/>
      <c r="AB30" s="26"/>
      <c r="AC30" s="27"/>
      <c r="AD30" s="27"/>
      <c r="AE30" s="26"/>
    </row>
    <row r="31" spans="1:31" s="21" customFormat="1" ht="17.25" customHeight="1">
      <c r="A31" s="19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S31" s="22"/>
      <c r="T31" s="22"/>
      <c r="U31" s="22"/>
      <c r="V31" s="22"/>
      <c r="W31" s="22"/>
      <c r="X31" s="28"/>
      <c r="Y31" s="28"/>
      <c r="Z31" s="28"/>
      <c r="AA31" s="29"/>
      <c r="AB31" s="29"/>
      <c r="AC31" s="29"/>
      <c r="AD31" s="29"/>
      <c r="AE31" s="29"/>
    </row>
    <row r="32" spans="1:31" s="21" customFormat="1" ht="17.25" customHeight="1">
      <c r="A32" s="19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S32" s="22"/>
      <c r="T32" s="22"/>
      <c r="U32" s="22"/>
      <c r="V32" s="22"/>
      <c r="W32" s="22"/>
      <c r="X32" s="28"/>
      <c r="Y32" s="28"/>
      <c r="Z32" s="28"/>
      <c r="AA32" s="29"/>
      <c r="AB32" s="29"/>
      <c r="AC32" s="29"/>
      <c r="AD32" s="29"/>
      <c r="AE32" s="29"/>
    </row>
    <row r="33" spans="1:31" s="21" customFormat="1" ht="19.5" customHeight="1">
      <c r="A33" s="19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20"/>
      <c r="S33" s="22"/>
      <c r="T33" s="22"/>
      <c r="U33" s="22"/>
      <c r="V33" s="22"/>
      <c r="W33" s="22"/>
      <c r="X33" s="29"/>
      <c r="Y33" s="29"/>
      <c r="Z33" s="29"/>
      <c r="AA33" s="29"/>
      <c r="AB33" s="29"/>
      <c r="AC33" s="29"/>
      <c r="AD33" s="29"/>
      <c r="AE33" s="29"/>
    </row>
    <row r="34" spans="1:23" s="21" customFormat="1" ht="20.25" customHeight="1">
      <c r="A34" s="19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S34" s="22"/>
      <c r="T34" s="22"/>
      <c r="U34" s="22"/>
      <c r="V34" s="22"/>
      <c r="W34" s="22"/>
    </row>
    <row r="35" ht="18" customHeight="1"/>
  </sheetData>
  <mergeCells count="2">
    <mergeCell ref="A1:Q1"/>
    <mergeCell ref="A13:R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臺灣地區96年降雨量概況</dc:title>
  <dc:subject>臺灣地區96年降雨量概況</dc:subject>
  <dc:creator>經濟部水利署</dc:creator>
  <cp:keywords>臺灣地區96年降雨量概況</cp:keywords>
  <dc:description>臺灣地區96年降雨量概況</dc:description>
  <cp:lastModifiedBy>梁碧玲</cp:lastModifiedBy>
  <cp:lastPrinted>2009-06-22T06:57:23Z</cp:lastPrinted>
  <dcterms:created xsi:type="dcterms:W3CDTF">2000-08-25T03:34:14Z</dcterms:created>
  <dcterms:modified xsi:type="dcterms:W3CDTF">2009-06-22T06:57:33Z</dcterms:modified>
  <cp:category>I6Z</cp:category>
  <cp:version/>
  <cp:contentType/>
  <cp:contentStatus/>
</cp:coreProperties>
</file>