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150" activeTab="0"/>
  </bookViews>
  <sheets>
    <sheet name="sta161" sheetId="1" r:id="rId1"/>
    <sheet name="Sheet2" sheetId="2" state="hidden" r:id="rId2"/>
  </sheets>
  <externalReferences>
    <externalReference r:id="rId5"/>
  </externalReferences>
  <definedNames>
    <definedName name="_xlnm.Print_Area" localSheetId="0">'sta161'!$A:$G</definedName>
  </definedNames>
  <calcPr fullCalcOnLoad="1"/>
</workbook>
</file>

<file path=xl/sharedStrings.xml><?xml version="1.0" encoding="utf-8"?>
<sst xmlns="http://schemas.openxmlformats.org/spreadsheetml/2006/main" count="71" uniqueCount="64">
  <si>
    <t>水利統計簡訊</t>
  </si>
  <si>
    <t>大甲溪</t>
  </si>
  <si>
    <t>烏溪</t>
  </si>
  <si>
    <t>濁水溪</t>
  </si>
  <si>
    <t>北港溪</t>
  </si>
  <si>
    <t>朴子溪</t>
  </si>
  <si>
    <t>八掌溪</t>
  </si>
  <si>
    <t>總計</t>
  </si>
  <si>
    <t>總計</t>
  </si>
  <si>
    <t>百分比</t>
  </si>
  <si>
    <t>蘭陽溪</t>
  </si>
  <si>
    <t>鳳山溪</t>
  </si>
  <si>
    <t>頭前溪</t>
  </si>
  <si>
    <t>中港溪</t>
  </si>
  <si>
    <t>後龍溪</t>
  </si>
  <si>
    <t>大安溪</t>
  </si>
  <si>
    <t>急水溪</t>
  </si>
  <si>
    <t>曾文溪</t>
  </si>
  <si>
    <t>二仁溪</t>
  </si>
  <si>
    <t>高屏溪</t>
  </si>
  <si>
    <t>東港溪</t>
  </si>
  <si>
    <t>四重溪</t>
  </si>
  <si>
    <t>卑南溪</t>
  </si>
  <si>
    <t>秀姑巒溪</t>
  </si>
  <si>
    <t>花蓮溪</t>
  </si>
  <si>
    <t>編製單位：經濟部水利署會計室</t>
  </si>
  <si>
    <t>鹽水溪</t>
  </si>
  <si>
    <t>阿公店溪</t>
  </si>
  <si>
    <t>和平溪</t>
  </si>
  <si>
    <r>
      <t>91</t>
    </r>
    <r>
      <rPr>
        <sz val="11"/>
        <rFont val="標楷體"/>
        <family val="4"/>
      </rPr>
      <t>年度</t>
    </r>
  </si>
  <si>
    <t>蘭陽溪</t>
  </si>
  <si>
    <t>中港溪</t>
  </si>
  <si>
    <t>後龍溪</t>
  </si>
  <si>
    <t>大安溪</t>
  </si>
  <si>
    <t>急水溪</t>
  </si>
  <si>
    <t>曾文溪</t>
  </si>
  <si>
    <t>二仁溪</t>
  </si>
  <si>
    <t>高屏溪</t>
  </si>
  <si>
    <t>卑南溪</t>
  </si>
  <si>
    <t>花蓮溪</t>
  </si>
  <si>
    <t>東港溪</t>
  </si>
  <si>
    <t>鳳山溪</t>
  </si>
  <si>
    <t>頭前溪</t>
  </si>
  <si>
    <t>鹽水溪</t>
  </si>
  <si>
    <t>阿公店溪</t>
  </si>
  <si>
    <t>四重溪</t>
  </si>
  <si>
    <t>秀姑巒溪</t>
  </si>
  <si>
    <t>和平溪</t>
  </si>
  <si>
    <t>91年度</t>
  </si>
  <si>
    <t>92年度</t>
  </si>
  <si>
    <t>93年度</t>
  </si>
  <si>
    <t>單位:千元</t>
  </si>
  <si>
    <t>中央管河川</t>
  </si>
  <si>
    <t>跨省市河川</t>
  </si>
  <si>
    <t>淡水河</t>
  </si>
  <si>
    <t>總計</t>
  </si>
  <si>
    <t>各年之百分比</t>
  </si>
  <si>
    <t>重要河川</t>
  </si>
  <si>
    <t>資料來源：經濟部水利署年報</t>
  </si>
  <si>
    <t>STA.161</t>
  </si>
  <si>
    <t>94年11月7日 星期一</t>
  </si>
  <si>
    <r>
      <t>92</t>
    </r>
    <r>
      <rPr>
        <sz val="11"/>
        <rFont val="標楷體"/>
        <family val="4"/>
      </rPr>
      <t>年度</t>
    </r>
  </si>
  <si>
    <r>
      <t>93</t>
    </r>
    <r>
      <rPr>
        <sz val="11"/>
        <rFont val="標楷體"/>
        <family val="4"/>
      </rPr>
      <t>年度</t>
    </r>
  </si>
  <si>
    <t>近三年度辦理中央管河川、跨省市河川治理工程經費概況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</si>
</sst>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</numFmts>
  <fonts count="73">
    <font>
      <sz val="12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24"/>
      <color indexed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4"/>
      <color indexed="12"/>
      <name val="標楷體"/>
      <family val="4"/>
    </font>
    <font>
      <b/>
      <sz val="14"/>
      <color indexed="48"/>
      <name val="標楷體"/>
      <family val="4"/>
    </font>
    <font>
      <b/>
      <sz val="16"/>
      <color indexed="48"/>
      <name val="標楷體"/>
      <family val="4"/>
    </font>
    <font>
      <sz val="12"/>
      <color indexed="48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2"/>
      <color indexed="1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標楷體"/>
      <family val="4"/>
    </font>
    <font>
      <b/>
      <sz val="9"/>
      <color indexed="10"/>
      <name val="標楷體"/>
      <family val="4"/>
    </font>
    <font>
      <sz val="11"/>
      <name val="Times New Roman"/>
      <family val="1"/>
    </font>
    <font>
      <b/>
      <sz val="9"/>
      <color indexed="12"/>
      <name val="標楷體"/>
      <family val="4"/>
    </font>
    <font>
      <b/>
      <sz val="9"/>
      <color indexed="6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4.25"/>
      <color indexed="8"/>
      <name val="標楷體"/>
      <family val="4"/>
    </font>
    <font>
      <sz val="3"/>
      <color indexed="8"/>
      <name val="標楷體"/>
      <family val="4"/>
    </font>
    <font>
      <sz val="4"/>
      <color indexed="8"/>
      <name val="標楷體"/>
      <family val="4"/>
    </font>
    <font>
      <sz val="2.5"/>
      <color indexed="8"/>
      <name val="標楷體"/>
      <family val="4"/>
    </font>
    <font>
      <sz val="2.25"/>
      <color indexed="8"/>
      <name val="標楷體"/>
      <family val="4"/>
    </font>
    <font>
      <sz val="7.35"/>
      <color indexed="8"/>
      <name val="標楷體"/>
      <family val="4"/>
    </font>
    <font>
      <sz val="2"/>
      <color indexed="8"/>
      <name val="標楷體"/>
      <family val="4"/>
    </font>
    <font>
      <sz val="16.5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新細明體"/>
      <family val="1"/>
    </font>
    <font>
      <sz val="9.25"/>
      <color indexed="8"/>
      <name val="標楷體"/>
      <family val="4"/>
    </font>
    <font>
      <sz val="15.75"/>
      <color indexed="8"/>
      <name val="新細明體"/>
      <family val="1"/>
    </font>
    <font>
      <sz val="8"/>
      <color indexed="8"/>
      <name val="Arial"/>
      <family val="2"/>
    </font>
    <font>
      <sz val="10"/>
      <color indexed="8"/>
      <name val="標楷體"/>
      <family val="4"/>
    </font>
    <font>
      <sz val="11.25"/>
      <color indexed="8"/>
      <name val="標楷體"/>
      <family val="4"/>
    </font>
    <font>
      <sz val="13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91" fontId="11" fillId="0" borderId="0" xfId="0" applyNumberFormat="1" applyFont="1" applyAlignment="1">
      <alignment/>
    </xf>
    <xf numFmtId="19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191" fontId="14" fillId="0" borderId="0" xfId="33" applyNumberFormat="1" applyFont="1" applyBorder="1" applyAlignment="1">
      <alignment vertical="center"/>
    </xf>
    <xf numFmtId="191" fontId="14" fillId="0" borderId="0" xfId="33" applyNumberFormat="1" applyFont="1" applyBorder="1" applyAlignment="1">
      <alignment horizontal="center" vertical="center"/>
    </xf>
    <xf numFmtId="192" fontId="14" fillId="0" borderId="0" xfId="33" applyNumberFormat="1" applyFont="1" applyBorder="1" applyAlignment="1">
      <alignment vertical="center"/>
    </xf>
    <xf numFmtId="191" fontId="2" fillId="0" borderId="0" xfId="0" applyNumberFormat="1" applyFont="1" applyAlignment="1">
      <alignment/>
    </xf>
    <xf numFmtId="191" fontId="3" fillId="0" borderId="10" xfId="0" applyNumberFormat="1" applyFont="1" applyBorder="1" applyAlignment="1">
      <alignment horizontal="center" vertical="center"/>
    </xf>
    <xf numFmtId="191" fontId="3" fillId="0" borderId="11" xfId="33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91" fontId="14" fillId="33" borderId="11" xfId="33" applyNumberFormat="1" applyFont="1" applyFill="1" applyBorder="1" applyAlignment="1">
      <alignment vertical="center"/>
    </xf>
    <xf numFmtId="190" fontId="12" fillId="0" borderId="11" xfId="33" applyNumberFormat="1" applyFont="1" applyBorder="1" applyAlignment="1">
      <alignment horizontal="center" vertical="center"/>
    </xf>
    <xf numFmtId="192" fontId="12" fillId="0" borderId="11" xfId="33" applyNumberFormat="1" applyFont="1" applyBorder="1" applyAlignment="1">
      <alignment horizontal="right" vertical="center"/>
    </xf>
    <xf numFmtId="191" fontId="12" fillId="0" borderId="11" xfId="33" applyNumberFormat="1" applyFont="1" applyBorder="1" applyAlignment="1">
      <alignment horizontal="center" vertical="center"/>
    </xf>
    <xf numFmtId="191" fontId="12" fillId="34" borderId="11" xfId="33" applyNumberFormat="1" applyFont="1" applyFill="1" applyBorder="1" applyAlignment="1">
      <alignment horizontal="center" vertical="center"/>
    </xf>
    <xf numFmtId="192" fontId="12" fillId="34" borderId="11" xfId="33" applyNumberFormat="1" applyFont="1" applyFill="1" applyBorder="1" applyAlignment="1">
      <alignment horizontal="right" vertical="center"/>
    </xf>
    <xf numFmtId="191" fontId="12" fillId="34" borderId="11" xfId="33" applyNumberFormat="1" applyFont="1" applyFill="1" applyBorder="1" applyAlignment="1">
      <alignment vertical="center"/>
    </xf>
    <xf numFmtId="191" fontId="12" fillId="34" borderId="11" xfId="33" applyNumberFormat="1" applyFont="1" applyFill="1" applyBorder="1" applyAlignment="1">
      <alignment horizontal="right" vertical="center"/>
    </xf>
    <xf numFmtId="192" fontId="17" fillId="34" borderId="11" xfId="33" applyNumberFormat="1" applyFont="1" applyFill="1" applyBorder="1" applyAlignment="1">
      <alignment horizontal="right" vertical="center"/>
    </xf>
    <xf numFmtId="192" fontId="18" fillId="34" borderId="11" xfId="33" applyNumberFormat="1" applyFont="1" applyFill="1" applyBorder="1" applyAlignment="1">
      <alignment horizontal="right" vertical="center"/>
    </xf>
    <xf numFmtId="191" fontId="12" fillId="0" borderId="11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191" fontId="12" fillId="0" borderId="11" xfId="33" applyNumberFormat="1" applyFont="1" applyFill="1" applyBorder="1" applyAlignment="1">
      <alignment vertical="center"/>
    </xf>
    <xf numFmtId="191" fontId="12" fillId="35" borderId="11" xfId="0" applyNumberFormat="1" applyFont="1" applyFill="1" applyBorder="1" applyAlignment="1">
      <alignment vertical="center"/>
    </xf>
    <xf numFmtId="192" fontId="20" fillId="34" borderId="11" xfId="33" applyNumberFormat="1" applyFont="1" applyFill="1" applyBorder="1" applyAlignment="1">
      <alignment horizontal="right" vertical="center"/>
    </xf>
    <xf numFmtId="191" fontId="20" fillId="34" borderId="11" xfId="33" applyNumberFormat="1" applyFont="1" applyFill="1" applyBorder="1" applyAlignment="1">
      <alignment horizontal="center" vertical="center"/>
    </xf>
    <xf numFmtId="191" fontId="18" fillId="34" borderId="11" xfId="33" applyNumberFormat="1" applyFont="1" applyFill="1" applyBorder="1" applyAlignment="1">
      <alignment horizontal="center" vertical="center"/>
    </xf>
    <xf numFmtId="191" fontId="21" fillId="34" borderId="11" xfId="33" applyNumberFormat="1" applyFont="1" applyFill="1" applyBorder="1" applyAlignment="1">
      <alignment horizontal="center" vertical="center"/>
    </xf>
    <xf numFmtId="192" fontId="21" fillId="34" borderId="11" xfId="33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1" fontId="11" fillId="36" borderId="13" xfId="0" applyNumberFormat="1" applyFont="1" applyFill="1" applyBorder="1" applyAlignment="1">
      <alignment horizontal="center" vertical="center"/>
    </xf>
    <xf numFmtId="191" fontId="11" fillId="36" borderId="12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91" fontId="14" fillId="36" borderId="13" xfId="33" applyNumberFormat="1" applyFont="1" applyFill="1" applyBorder="1" applyAlignment="1">
      <alignment horizontal="center" vertical="center"/>
    </xf>
    <xf numFmtId="191" fontId="14" fillId="36" borderId="12" xfId="33" applyNumberFormat="1" applyFont="1" applyFill="1" applyBorder="1" applyAlignment="1">
      <alignment horizontal="center" vertical="center"/>
    </xf>
    <xf numFmtId="192" fontId="11" fillId="36" borderId="13" xfId="0" applyNumberFormat="1" applyFont="1" applyFill="1" applyBorder="1" applyAlignment="1">
      <alignment horizontal="center" vertical="center"/>
    </xf>
    <xf numFmtId="192" fontId="11" fillId="36" borderId="12" xfId="0" applyNumberFormat="1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/>
    </xf>
    <xf numFmtId="191" fontId="19" fillId="36" borderId="13" xfId="0" applyNumberFormat="1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/>
    </xf>
    <xf numFmtId="191" fontId="19" fillId="36" borderId="13" xfId="0" applyNumberFormat="1" applyFont="1" applyFill="1" applyBorder="1" applyAlignment="1">
      <alignment vertical="center"/>
    </xf>
    <xf numFmtId="191" fontId="12" fillId="37" borderId="11" xfId="0" applyNumberFormat="1" applyFont="1" applyFill="1" applyBorder="1" applyAlignment="1">
      <alignment vertical="center"/>
    </xf>
    <xf numFmtId="191" fontId="11" fillId="33" borderId="11" xfId="33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近五年河海堤受損概況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</c:ser>
        <c:axId val="59798993"/>
        <c:axId val="41119710"/>
      </c:barChart>
      <c:catAx>
        <c:axId val="59798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1119710"/>
        <c:crosses val="autoZero"/>
        <c:auto val="1"/>
        <c:lblOffset val="100"/>
        <c:tickLblSkip val="1"/>
        <c:noMultiLvlLbl val="0"/>
      </c:catAx>
      <c:valAx>
        <c:axId val="41119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9798993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近五年河海堤設施受損概況</a:t>
            </a:r>
          </a:p>
        </c:rich>
      </c:tx>
      <c:layout/>
      <c:spPr>
        <a:noFill/>
        <a:ln>
          <a:noFill/>
        </a:ln>
      </c:spPr>
    </c:title>
    <c:view3D>
      <c:rotX val="15"/>
      <c:hPercent val="13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2101063"/>
        <c:axId val="59366620"/>
      </c:bar3DChart>
      <c:catAx>
        <c:axId val="12101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9366620"/>
        <c:crosses val="autoZero"/>
        <c:auto val="1"/>
        <c:lblOffset val="100"/>
        <c:tickLblSkip val="1"/>
        <c:noMultiLvlLbl val="0"/>
      </c:catAx>
      <c:valAx>
        <c:axId val="59366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2101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近三年度辦理中央管河川、跨省市河川治理工程經費概況</a:t>
            </a:r>
            <a:r>
              <a:rPr lang="en-US" cap="none" sz="9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</a:rPr>
              <a:t>－依年度別分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6725"/>
          <c:w val="0.98175"/>
          <c:h val="0.77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Sheet2!$E$1:$G$1</c:f>
              <c:strCache>
                <c:ptCount val="3"/>
                <c:pt idx="0">
                  <c:v>91年度</c:v>
                </c:pt>
                <c:pt idx="1">
                  <c:v>92年度</c:v>
                </c:pt>
                <c:pt idx="2">
                  <c:v>93年度</c:v>
                </c:pt>
              </c:strCache>
            </c:strRef>
          </c:cat>
          <c:val>
            <c:numRef>
              <c:f>Sheet2!$E$2:$G$2</c:f>
              <c:numCache>
                <c:ptCount val="3"/>
              </c:numCache>
            </c:numRef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Sheet2!$E$1:$G$1</c:f>
              <c:strCache>
                <c:ptCount val="3"/>
                <c:pt idx="0">
                  <c:v>91年度</c:v>
                </c:pt>
                <c:pt idx="1">
                  <c:v>92年度</c:v>
                </c:pt>
                <c:pt idx="2">
                  <c:v>93年度</c:v>
                </c:pt>
              </c:strCache>
            </c:strRef>
          </c:cat>
          <c:val>
            <c:numRef>
              <c:f>Sheet2!$E$3:$G$3</c:f>
              <c:numCache>
                <c:ptCount val="3"/>
                <c:pt idx="0">
                  <c:v>2357061</c:v>
                </c:pt>
                <c:pt idx="1">
                  <c:v>1860992</c:v>
                </c:pt>
                <c:pt idx="2">
                  <c:v>4035947</c:v>
                </c:pt>
              </c:numCache>
            </c:numRef>
          </c:val>
          <c:shape val="cylinder"/>
        </c:ser>
        <c:shape val="cylinder"/>
        <c:axId val="7826989"/>
        <c:axId val="65807242"/>
      </c:bar3DChart>
      <c:catAx>
        <c:axId val="7826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07242"/>
        <c:crosses val="autoZero"/>
        <c:auto val="1"/>
        <c:lblOffset val="100"/>
        <c:tickLblSkip val="1"/>
        <c:noMultiLvlLbl val="0"/>
      </c:catAx>
      <c:valAx>
        <c:axId val="658072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千元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1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8269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CC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CC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近三年度辦理中央管河川、跨省市河川治理工程經費概況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－依水系別分</a:t>
            </a:r>
          </a:p>
        </c:rich>
      </c:tx>
      <c:layout>
        <c:manualLayout>
          <c:xMode val="factor"/>
          <c:yMode val="factor"/>
          <c:x val="0.033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6425"/>
          <c:w val="0.86675"/>
          <c:h val="0.8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Sheet2!$A$2:$A$26</c:f>
              <c:strCache>
                <c:ptCount val="25"/>
                <c:pt idx="0">
                  <c:v>蘭陽溪</c:v>
                </c:pt>
                <c:pt idx="1">
                  <c:v>鳳山溪</c:v>
                </c:pt>
                <c:pt idx="2">
                  <c:v>頭前溪</c:v>
                </c:pt>
                <c:pt idx="3">
                  <c:v>中港溪</c:v>
                </c:pt>
                <c:pt idx="4">
                  <c:v>後龍溪</c:v>
                </c:pt>
                <c:pt idx="5">
                  <c:v>大安溪</c:v>
                </c:pt>
                <c:pt idx="6">
                  <c:v>大甲溪</c:v>
                </c:pt>
                <c:pt idx="7">
                  <c:v>烏溪</c:v>
                </c:pt>
                <c:pt idx="8">
                  <c:v>濁水溪</c:v>
                </c:pt>
                <c:pt idx="9">
                  <c:v>北港溪</c:v>
                </c:pt>
                <c:pt idx="10">
                  <c:v>朴子溪</c:v>
                </c:pt>
                <c:pt idx="11">
                  <c:v>八掌溪</c:v>
                </c:pt>
                <c:pt idx="12">
                  <c:v>急水溪</c:v>
                </c:pt>
                <c:pt idx="13">
                  <c:v>曾文溪</c:v>
                </c:pt>
                <c:pt idx="14">
                  <c:v>鹽水溪</c:v>
                </c:pt>
                <c:pt idx="15">
                  <c:v>二仁溪</c:v>
                </c:pt>
                <c:pt idx="16">
                  <c:v>阿公店溪</c:v>
                </c:pt>
                <c:pt idx="17">
                  <c:v>高屏溪</c:v>
                </c:pt>
                <c:pt idx="18">
                  <c:v>東港溪</c:v>
                </c:pt>
                <c:pt idx="19">
                  <c:v>四重溪</c:v>
                </c:pt>
                <c:pt idx="20">
                  <c:v>卑南溪</c:v>
                </c:pt>
                <c:pt idx="21">
                  <c:v>秀姑巒溪</c:v>
                </c:pt>
                <c:pt idx="22">
                  <c:v>花蓮溪</c:v>
                </c:pt>
                <c:pt idx="23">
                  <c:v>和平溪</c:v>
                </c:pt>
                <c:pt idx="24">
                  <c:v>淡水河</c:v>
                </c:pt>
              </c:strCache>
            </c:strRef>
          </c:cat>
          <c:val>
            <c:numRef>
              <c:f>Sheet2!$B$2:$B$26</c:f>
              <c:numCache>
                <c:ptCount val="25"/>
                <c:pt idx="0">
                  <c:v>352629</c:v>
                </c:pt>
                <c:pt idx="1">
                  <c:v>810125</c:v>
                </c:pt>
                <c:pt idx="2">
                  <c:v>126500</c:v>
                </c:pt>
                <c:pt idx="3">
                  <c:v>90711</c:v>
                </c:pt>
                <c:pt idx="4">
                  <c:v>202943</c:v>
                </c:pt>
                <c:pt idx="5">
                  <c:v>42832</c:v>
                </c:pt>
                <c:pt idx="6">
                  <c:v>39645</c:v>
                </c:pt>
                <c:pt idx="7">
                  <c:v>761135</c:v>
                </c:pt>
                <c:pt idx="8">
                  <c:v>416643</c:v>
                </c:pt>
                <c:pt idx="9">
                  <c:v>914762</c:v>
                </c:pt>
                <c:pt idx="10">
                  <c:v>532861</c:v>
                </c:pt>
                <c:pt idx="11">
                  <c:v>138461</c:v>
                </c:pt>
                <c:pt idx="12">
                  <c:v>87841</c:v>
                </c:pt>
                <c:pt idx="13">
                  <c:v>508997</c:v>
                </c:pt>
                <c:pt idx="14">
                  <c:v>14592</c:v>
                </c:pt>
                <c:pt idx="15">
                  <c:v>26900</c:v>
                </c:pt>
                <c:pt idx="16">
                  <c:v>0</c:v>
                </c:pt>
                <c:pt idx="17">
                  <c:v>648712</c:v>
                </c:pt>
                <c:pt idx="18">
                  <c:v>294856</c:v>
                </c:pt>
                <c:pt idx="19">
                  <c:v>144776</c:v>
                </c:pt>
                <c:pt idx="20">
                  <c:v>578198</c:v>
                </c:pt>
                <c:pt idx="21">
                  <c:v>363281</c:v>
                </c:pt>
                <c:pt idx="22">
                  <c:v>266112</c:v>
                </c:pt>
                <c:pt idx="23">
                  <c:v>1759</c:v>
                </c:pt>
                <c:pt idx="24">
                  <c:v>888729</c:v>
                </c:pt>
              </c:numCache>
            </c:numRef>
          </c:val>
        </c:ser>
        <c:axId val="33992835"/>
        <c:axId val="202600"/>
      </c:barChart>
      <c:catAx>
        <c:axId val="339928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600"/>
        <c:crosses val="autoZero"/>
        <c:auto val="1"/>
        <c:lblOffset val="100"/>
        <c:tickLblSkip val="1"/>
        <c:noMultiLvlLbl val="0"/>
      </c:catAx>
      <c:valAx>
        <c:axId val="202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千元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92835"/>
        <c:crossesAt val="1"/>
        <c:crossBetween val="between"/>
        <c:dispUnits/>
        <c:majorUnit val="50000"/>
        <c:minorUnit val="10000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-0.01775</cdr:y>
    </cdr:from>
    <cdr:to>
      <cdr:x>0.07775</cdr:x>
      <cdr:y>0.865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104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單位：公里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0.2985</cdr:y>
    </cdr:from>
    <cdr:to>
      <cdr:x>0.11425</cdr:x>
      <cdr:y>0.4965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2000250"/>
          <a:ext cx="419100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水</a:t>
          </a: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系</a:t>
          </a: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39</xdr:row>
      <xdr:rowOff>0</xdr:rowOff>
    </xdr:from>
    <xdr:to>
      <xdr:col>15</xdr:col>
      <xdr:colOff>171450</xdr:colOff>
      <xdr:row>39</xdr:row>
      <xdr:rowOff>0</xdr:rowOff>
    </xdr:to>
    <xdr:graphicFrame>
      <xdr:nvGraphicFramePr>
        <xdr:cNvPr id="1" name="圖表 2"/>
        <xdr:cNvGraphicFramePr/>
      </xdr:nvGraphicFramePr>
      <xdr:xfrm>
        <a:off x="6019800" y="9201150"/>
        <a:ext cx="6029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2" name="圖表 3"/>
        <xdr:cNvGraphicFramePr/>
      </xdr:nvGraphicFramePr>
      <xdr:xfrm>
        <a:off x="247650" y="9201150"/>
        <a:ext cx="3810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44</xdr:row>
      <xdr:rowOff>104775</xdr:rowOff>
    </xdr:from>
    <xdr:to>
      <xdr:col>6</xdr:col>
      <xdr:colOff>609600</xdr:colOff>
      <xdr:row>59</xdr:row>
      <xdr:rowOff>171450</xdr:rowOff>
    </xdr:to>
    <xdr:graphicFrame>
      <xdr:nvGraphicFramePr>
        <xdr:cNvPr id="3" name="圖表 4"/>
        <xdr:cNvGraphicFramePr/>
      </xdr:nvGraphicFramePr>
      <xdr:xfrm>
        <a:off x="247650" y="10296525"/>
        <a:ext cx="53340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533400</xdr:colOff>
      <xdr:row>59</xdr:row>
      <xdr:rowOff>47625</xdr:rowOff>
    </xdr:from>
    <xdr:to>
      <xdr:col>6</xdr:col>
      <xdr:colOff>390525</xdr:colOff>
      <xdr:row>91</xdr:row>
      <xdr:rowOff>57150</xdr:rowOff>
    </xdr:to>
    <xdr:graphicFrame>
      <xdr:nvGraphicFramePr>
        <xdr:cNvPr id="4" name="圖表 5"/>
        <xdr:cNvGraphicFramePr/>
      </xdr:nvGraphicFramePr>
      <xdr:xfrm>
        <a:off x="704850" y="13115925"/>
        <a:ext cx="4657725" cy="671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2</xdr:row>
      <xdr:rowOff>9525</xdr:rowOff>
    </xdr:from>
    <xdr:to>
      <xdr:col>7</xdr:col>
      <xdr:colOff>0</xdr:colOff>
      <xdr:row>8</xdr:row>
      <xdr:rowOff>85725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00025" y="866775"/>
          <a:ext cx="5819775" cy="2152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本署辦理河堤治理工程，至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92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年止已完成第三期階段，為賡續第三期計畫之整體治理效果，並以臺灣地區重要河川環境資源總體營造計畫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(93~97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，做為未來五年河川治理工作實施之依據，期能有效防止災害，及提供良好的河川環境與機能。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近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(91~93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辦理中央管河川、跨省市河川治理工程之經費計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8,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254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,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000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千元，以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93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年度經費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,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035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,9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47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千元占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48.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90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居冠，而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92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1,8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60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,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992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千元占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22.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55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為最少。按水系別分以北港溪經費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914,762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千元佔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11.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08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居首，淡水河經費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88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,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729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千元佔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10.77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排名第二，鳯山溪經費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810,125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千元佔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9.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81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%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排名第三。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ra.gov.tw/2001/stafile/sta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75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2.25390625" style="5" customWidth="1"/>
    <col min="2" max="2" width="13.50390625" style="5" customWidth="1"/>
    <col min="3" max="3" width="14.00390625" style="5" customWidth="1"/>
    <col min="4" max="4" width="11.25390625" style="5" customWidth="1"/>
    <col min="5" max="5" width="12.25390625" style="5" customWidth="1"/>
    <col min="6" max="6" width="12.00390625" style="5" customWidth="1"/>
    <col min="7" max="7" width="13.75390625" style="5" customWidth="1"/>
    <col min="8" max="8" width="13.875" style="5" bestFit="1" customWidth="1"/>
    <col min="9" max="16384" width="9.00390625" style="5" customWidth="1"/>
  </cols>
  <sheetData>
    <row r="1" spans="1:9" s="1" customFormat="1" ht="38.25" customHeight="1">
      <c r="A1" s="39" t="s">
        <v>0</v>
      </c>
      <c r="B1" s="40"/>
      <c r="C1" s="40"/>
      <c r="D1" s="40"/>
      <c r="E1" s="40"/>
      <c r="F1" s="40"/>
      <c r="G1" s="40"/>
      <c r="H1" s="30"/>
      <c r="I1" s="30"/>
    </row>
    <row r="2" spans="2:7" s="3" customFormat="1" ht="29.25" customHeight="1">
      <c r="B2" s="2" t="s">
        <v>59</v>
      </c>
      <c r="E2" s="4"/>
      <c r="F2" s="4"/>
      <c r="G2" s="4" t="s">
        <v>60</v>
      </c>
    </row>
    <row r="3" s="3" customFormat="1" ht="9.75" customHeight="1">
      <c r="B3" s="2"/>
    </row>
    <row r="4" s="3" customFormat="1" ht="28.5" customHeight="1">
      <c r="B4" s="2"/>
    </row>
    <row r="5" s="3" customFormat="1" ht="28.5" customHeight="1">
      <c r="B5" s="2"/>
    </row>
    <row r="6" s="3" customFormat="1" ht="28.5" customHeight="1">
      <c r="B6" s="2"/>
    </row>
    <row r="7" s="3" customFormat="1" ht="25.5" customHeight="1">
      <c r="B7" s="2"/>
    </row>
    <row r="8" s="3" customFormat="1" ht="42.75" customHeight="1">
      <c r="B8" s="2"/>
    </row>
    <row r="9" s="3" customFormat="1" ht="6.75" customHeight="1">
      <c r="B9" s="2"/>
    </row>
    <row r="10" spans="2:7" ht="27" customHeight="1">
      <c r="B10" s="44" t="s">
        <v>63</v>
      </c>
      <c r="C10" s="44"/>
      <c r="D10" s="44"/>
      <c r="E10" s="44"/>
      <c r="F10" s="44"/>
      <c r="G10" s="44"/>
    </row>
    <row r="11" spans="2:7" ht="14.25" customHeight="1">
      <c r="B11" s="6"/>
      <c r="C11" s="6"/>
      <c r="D11" s="6"/>
      <c r="E11" s="43" t="s">
        <v>51</v>
      </c>
      <c r="F11" s="43"/>
      <c r="G11" s="43"/>
    </row>
    <row r="12" spans="2:7" s="7" customFormat="1" ht="18" customHeight="1">
      <c r="B12" s="45" t="s">
        <v>57</v>
      </c>
      <c r="C12" s="41" t="s">
        <v>8</v>
      </c>
      <c r="D12" s="47" t="s">
        <v>9</v>
      </c>
      <c r="E12" s="41" t="s">
        <v>48</v>
      </c>
      <c r="F12" s="41" t="s">
        <v>49</v>
      </c>
      <c r="G12" s="41" t="s">
        <v>50</v>
      </c>
    </row>
    <row r="13" spans="2:7" s="7" customFormat="1" ht="18" customHeight="1">
      <c r="B13" s="46"/>
      <c r="C13" s="42"/>
      <c r="D13" s="48"/>
      <c r="E13" s="42"/>
      <c r="F13" s="42"/>
      <c r="G13" s="42"/>
    </row>
    <row r="14" spans="2:7" s="7" customFormat="1" ht="15.75" customHeight="1">
      <c r="B14" s="31" t="s">
        <v>56</v>
      </c>
      <c r="C14" s="19">
        <v>0</v>
      </c>
      <c r="D14" s="20">
        <f>SUM(E14:G14)</f>
        <v>100</v>
      </c>
      <c r="E14" s="20">
        <f>E15/C15*100</f>
        <v>28.556590743881756</v>
      </c>
      <c r="F14" s="20">
        <f>F15/C15*100</f>
        <v>22.54654712866489</v>
      </c>
      <c r="G14" s="20">
        <f>G15/C15*100</f>
        <v>48.89686212745335</v>
      </c>
    </row>
    <row r="15" spans="2:7" s="7" customFormat="1" ht="15.75" customHeight="1">
      <c r="B15" s="54" t="s">
        <v>55</v>
      </c>
      <c r="C15" s="28">
        <f>C16+C41</f>
        <v>8254000</v>
      </c>
      <c r="D15" s="20">
        <f>D16+D41</f>
        <v>99.99999999999999</v>
      </c>
      <c r="E15" s="28">
        <f>E16+E41</f>
        <v>2357061</v>
      </c>
      <c r="F15" s="33">
        <f>F16+F41</f>
        <v>1860992</v>
      </c>
      <c r="G15" s="53">
        <f>G16+G41</f>
        <v>4035947</v>
      </c>
    </row>
    <row r="16" spans="2:8" s="9" customFormat="1" ht="15.75" customHeight="1">
      <c r="B16" s="55" t="s">
        <v>52</v>
      </c>
      <c r="C16" s="21">
        <f>SUM(C17:C40)</f>
        <v>7365271</v>
      </c>
      <c r="D16" s="20">
        <f>SUM(D17:D40)</f>
        <v>89.23274775866246</v>
      </c>
      <c r="E16" s="32">
        <f>SUM(E17:E40)</f>
        <v>2072698</v>
      </c>
      <c r="F16" s="28">
        <f>SUM(F17:F40)</f>
        <v>1779297</v>
      </c>
      <c r="G16" s="28">
        <f>SUM(G17:G40)</f>
        <v>3513276</v>
      </c>
      <c r="H16" s="8"/>
    </row>
    <row r="17" spans="2:8" ht="15.75" customHeight="1">
      <c r="B17" s="18" t="s">
        <v>10</v>
      </c>
      <c r="C17" s="22">
        <f>SUM(E17:G17)</f>
        <v>352629</v>
      </c>
      <c r="D17" s="23">
        <f>C17/C15*100</f>
        <v>4.272219529924885</v>
      </c>
      <c r="E17" s="25">
        <v>89664</v>
      </c>
      <c r="F17" s="25">
        <v>92161</v>
      </c>
      <c r="G17" s="25">
        <v>170804</v>
      </c>
      <c r="H17" s="14"/>
    </row>
    <row r="18" spans="2:8" ht="15.75" customHeight="1">
      <c r="B18" s="18" t="s">
        <v>11</v>
      </c>
      <c r="C18" s="35">
        <f>SUM(E18:G18)</f>
        <v>810125</v>
      </c>
      <c r="D18" s="34">
        <f>C18/C15*100</f>
        <v>9.81493821177611</v>
      </c>
      <c r="E18" s="25">
        <v>124896</v>
      </c>
      <c r="F18" s="25">
        <v>18434</v>
      </c>
      <c r="G18" s="25">
        <v>666795</v>
      </c>
      <c r="H18" s="14"/>
    </row>
    <row r="19" spans="2:8" ht="15.75" customHeight="1">
      <c r="B19" s="18" t="s">
        <v>12</v>
      </c>
      <c r="C19" s="22">
        <f aca="true" t="shared" si="0" ref="C19:C42">SUM(E19:G19)</f>
        <v>126500</v>
      </c>
      <c r="D19" s="23">
        <f>C19/C15*100</f>
        <v>1.5325902592682337</v>
      </c>
      <c r="E19" s="25">
        <v>2700</v>
      </c>
      <c r="F19" s="25">
        <v>28035</v>
      </c>
      <c r="G19" s="25">
        <v>95765</v>
      </c>
      <c r="H19" s="14"/>
    </row>
    <row r="20" spans="2:8" ht="15.75" customHeight="1">
      <c r="B20" s="18" t="s">
        <v>13</v>
      </c>
      <c r="C20" s="22">
        <f t="shared" si="0"/>
        <v>90711</v>
      </c>
      <c r="D20" s="23">
        <f>C20/C15*100</f>
        <v>1.0989944269445118</v>
      </c>
      <c r="E20" s="25">
        <v>0</v>
      </c>
      <c r="F20" s="25">
        <v>10071</v>
      </c>
      <c r="G20" s="25">
        <v>80640</v>
      </c>
      <c r="H20" s="14"/>
    </row>
    <row r="21" spans="2:8" ht="15.75" customHeight="1">
      <c r="B21" s="18" t="s">
        <v>14</v>
      </c>
      <c r="C21" s="22">
        <f t="shared" si="0"/>
        <v>202943</v>
      </c>
      <c r="D21" s="23">
        <f>C21/C15*100</f>
        <v>2.45872304337291</v>
      </c>
      <c r="E21" s="25">
        <v>25163</v>
      </c>
      <c r="F21" s="25">
        <v>49553</v>
      </c>
      <c r="G21" s="25">
        <v>128227</v>
      </c>
      <c r="H21" s="14"/>
    </row>
    <row r="22" spans="2:8" ht="15.75" customHeight="1">
      <c r="B22" s="18" t="s">
        <v>15</v>
      </c>
      <c r="C22" s="22">
        <f>SUM(E22:G22)</f>
        <v>42832</v>
      </c>
      <c r="D22" s="23">
        <f>C22/C15*100</f>
        <v>0.5189241579840078</v>
      </c>
      <c r="E22" s="25">
        <v>42832</v>
      </c>
      <c r="F22" s="25">
        <v>0</v>
      </c>
      <c r="G22" s="25">
        <v>0</v>
      </c>
      <c r="H22" s="14"/>
    </row>
    <row r="23" spans="2:8" ht="15.75" customHeight="1">
      <c r="B23" s="18" t="s">
        <v>1</v>
      </c>
      <c r="C23" s="22">
        <f t="shared" si="0"/>
        <v>39645</v>
      </c>
      <c r="D23" s="23">
        <f>C23/C15*100</f>
        <v>0.48031257572086256</v>
      </c>
      <c r="E23" s="25">
        <v>25000</v>
      </c>
      <c r="F23" s="25">
        <v>3754</v>
      </c>
      <c r="G23" s="25">
        <v>10891</v>
      </c>
      <c r="H23" s="14"/>
    </row>
    <row r="24" spans="2:8" ht="15.75" customHeight="1">
      <c r="B24" s="18" t="s">
        <v>2</v>
      </c>
      <c r="C24" s="22">
        <f t="shared" si="0"/>
        <v>761135</v>
      </c>
      <c r="D24" s="23">
        <f>C24/C15*100</f>
        <v>9.221407802277684</v>
      </c>
      <c r="E24" s="25">
        <v>89109</v>
      </c>
      <c r="F24" s="25">
        <v>372921</v>
      </c>
      <c r="G24" s="25">
        <v>299105</v>
      </c>
      <c r="H24" s="14"/>
    </row>
    <row r="25" spans="2:8" ht="15.75" customHeight="1">
      <c r="B25" s="18" t="s">
        <v>3</v>
      </c>
      <c r="C25" s="22">
        <f t="shared" si="0"/>
        <v>416643</v>
      </c>
      <c r="D25" s="23">
        <f>C25/C15*100</f>
        <v>5.0477707778047005</v>
      </c>
      <c r="E25" s="25">
        <v>190303</v>
      </c>
      <c r="F25" s="25">
        <v>46588</v>
      </c>
      <c r="G25" s="25">
        <v>179752</v>
      </c>
      <c r="H25" s="14"/>
    </row>
    <row r="26" spans="2:8" ht="15.75" customHeight="1">
      <c r="B26" s="18" t="s">
        <v>4</v>
      </c>
      <c r="C26" s="37">
        <f t="shared" si="0"/>
        <v>914762</v>
      </c>
      <c r="D26" s="38">
        <f>C26/C15*100</f>
        <v>11.082650835958322</v>
      </c>
      <c r="E26" s="25">
        <v>106000</v>
      </c>
      <c r="F26" s="25">
        <v>201591</v>
      </c>
      <c r="G26" s="25">
        <v>607171</v>
      </c>
      <c r="H26" s="14"/>
    </row>
    <row r="27" spans="2:8" ht="15.75" customHeight="1">
      <c r="B27" s="18" t="s">
        <v>5</v>
      </c>
      <c r="C27" s="22">
        <f t="shared" si="0"/>
        <v>532861</v>
      </c>
      <c r="D27" s="23">
        <f>C27/C15*100</f>
        <v>6.45579113157257</v>
      </c>
      <c r="E27" s="25">
        <v>141629</v>
      </c>
      <c r="F27" s="25">
        <v>130693</v>
      </c>
      <c r="G27" s="25">
        <v>260539</v>
      </c>
      <c r="H27" s="14"/>
    </row>
    <row r="28" spans="2:8" ht="15.75" customHeight="1">
      <c r="B28" s="18" t="s">
        <v>6</v>
      </c>
      <c r="C28" s="22">
        <f t="shared" si="0"/>
        <v>138461</v>
      </c>
      <c r="D28" s="26">
        <f>C28/C15*100</f>
        <v>1.6775018173007028</v>
      </c>
      <c r="E28" s="25">
        <v>30497</v>
      </c>
      <c r="F28" s="25">
        <v>69298</v>
      </c>
      <c r="G28" s="25">
        <v>38666</v>
      </c>
      <c r="H28" s="14"/>
    </row>
    <row r="29" spans="2:8" ht="15.75" customHeight="1">
      <c r="B29" s="18" t="s">
        <v>16</v>
      </c>
      <c r="C29" s="22">
        <f t="shared" si="0"/>
        <v>87841</v>
      </c>
      <c r="D29" s="23">
        <f>C29/C15*100</f>
        <v>1.0642234068330507</v>
      </c>
      <c r="E29" s="25">
        <v>63000</v>
      </c>
      <c r="F29" s="25">
        <v>21238</v>
      </c>
      <c r="G29" s="25">
        <v>3603</v>
      </c>
      <c r="H29" s="14"/>
    </row>
    <row r="30" spans="2:8" ht="15.75" customHeight="1">
      <c r="B30" s="18" t="s">
        <v>17</v>
      </c>
      <c r="C30" s="22">
        <f>SUM(E30:G30)</f>
        <v>508997</v>
      </c>
      <c r="D30" s="23">
        <f>C30/C15*100</f>
        <v>6.166670705112673</v>
      </c>
      <c r="E30" s="24">
        <v>249500</v>
      </c>
      <c r="F30" s="24">
        <v>56648</v>
      </c>
      <c r="G30" s="24">
        <v>202849</v>
      </c>
      <c r="H30" s="14"/>
    </row>
    <row r="31" spans="2:8" ht="15.75" customHeight="1">
      <c r="B31" s="18" t="s">
        <v>26</v>
      </c>
      <c r="C31" s="22">
        <f t="shared" si="0"/>
        <v>14592</v>
      </c>
      <c r="D31" s="23">
        <f>C31/C15*100</f>
        <v>0.1767870123576448</v>
      </c>
      <c r="E31" s="24">
        <v>0</v>
      </c>
      <c r="F31" s="24">
        <v>3000</v>
      </c>
      <c r="G31" s="24">
        <v>11592</v>
      </c>
      <c r="H31" s="14"/>
    </row>
    <row r="32" spans="2:8" ht="15.75" customHeight="1">
      <c r="B32" s="18" t="s">
        <v>18</v>
      </c>
      <c r="C32" s="22">
        <f t="shared" si="0"/>
        <v>26900</v>
      </c>
      <c r="D32" s="23">
        <f>C32/C15*100</f>
        <v>0.32590259268233585</v>
      </c>
      <c r="E32" s="25">
        <v>12474</v>
      </c>
      <c r="F32" s="25">
        <v>12612</v>
      </c>
      <c r="G32" s="25">
        <v>1814</v>
      </c>
      <c r="H32" s="14"/>
    </row>
    <row r="33" spans="2:8" ht="15.75" customHeight="1">
      <c r="B33" s="18" t="s">
        <v>27</v>
      </c>
      <c r="C33" s="22">
        <f t="shared" si="0"/>
        <v>0</v>
      </c>
      <c r="D33" s="23">
        <f>C33/C15*100</f>
        <v>0</v>
      </c>
      <c r="E33" s="25">
        <v>0</v>
      </c>
      <c r="F33" s="25">
        <v>0</v>
      </c>
      <c r="G33" s="25">
        <v>0</v>
      </c>
      <c r="H33" s="14"/>
    </row>
    <row r="34" spans="2:8" ht="15.75" customHeight="1">
      <c r="B34" s="18" t="s">
        <v>19</v>
      </c>
      <c r="C34" s="22">
        <f t="shared" si="0"/>
        <v>648712</v>
      </c>
      <c r="D34" s="23">
        <f>C34/C15*100</f>
        <v>7.85936515628786</v>
      </c>
      <c r="E34" s="25">
        <v>225447</v>
      </c>
      <c r="F34" s="25">
        <v>98087</v>
      </c>
      <c r="G34" s="25">
        <v>325178</v>
      </c>
      <c r="H34" s="14"/>
    </row>
    <row r="35" spans="2:9" s="10" customFormat="1" ht="15.75" customHeight="1">
      <c r="B35" s="18" t="s">
        <v>20</v>
      </c>
      <c r="C35" s="22">
        <f>SUM(E35:G35)</f>
        <v>294856</v>
      </c>
      <c r="D35" s="23">
        <f>C35/C15*100</f>
        <v>3.5722801066149743</v>
      </c>
      <c r="E35" s="25">
        <v>35000</v>
      </c>
      <c r="F35" s="25">
        <v>207639</v>
      </c>
      <c r="G35" s="25">
        <v>52217</v>
      </c>
      <c r="H35" s="14"/>
      <c r="I35" s="5"/>
    </row>
    <row r="36" spans="2:8" ht="15.75" customHeight="1">
      <c r="B36" s="18" t="s">
        <v>21</v>
      </c>
      <c r="C36" s="22">
        <f t="shared" si="0"/>
        <v>144776</v>
      </c>
      <c r="D36" s="23">
        <f>C36/C15*100</f>
        <v>1.7540101768839351</v>
      </c>
      <c r="E36" s="24">
        <v>114480</v>
      </c>
      <c r="F36" s="24">
        <v>6280</v>
      </c>
      <c r="G36" s="24">
        <v>24016</v>
      </c>
      <c r="H36" s="14"/>
    </row>
    <row r="37" spans="2:8" ht="15.75" customHeight="1">
      <c r="B37" s="18" t="s">
        <v>22</v>
      </c>
      <c r="C37" s="22">
        <f t="shared" si="0"/>
        <v>578198</v>
      </c>
      <c r="D37" s="23">
        <f>C37/C15*100</f>
        <v>7.005064211291495</v>
      </c>
      <c r="E37" s="24">
        <v>243925</v>
      </c>
      <c r="F37" s="24">
        <v>149774</v>
      </c>
      <c r="G37" s="24">
        <v>184499</v>
      </c>
      <c r="H37" s="14"/>
    </row>
    <row r="38" spans="2:8" ht="15.75" customHeight="1">
      <c r="B38" s="18" t="s">
        <v>23</v>
      </c>
      <c r="C38" s="22">
        <f t="shared" si="0"/>
        <v>363281</v>
      </c>
      <c r="D38" s="23">
        <f>C38/C15*100</f>
        <v>4.401272110491883</v>
      </c>
      <c r="E38" s="24">
        <v>174910</v>
      </c>
      <c r="F38" s="24">
        <v>101929</v>
      </c>
      <c r="G38" s="24">
        <v>86442</v>
      </c>
      <c r="H38" s="14"/>
    </row>
    <row r="39" spans="2:8" ht="15.75" customHeight="1">
      <c r="B39" s="18" t="s">
        <v>24</v>
      </c>
      <c r="C39" s="22">
        <f t="shared" si="0"/>
        <v>266112</v>
      </c>
      <c r="D39" s="23">
        <f>C39/C15*100</f>
        <v>3.2240368306275746</v>
      </c>
      <c r="E39" s="24">
        <v>86169</v>
      </c>
      <c r="F39" s="24">
        <v>97232</v>
      </c>
      <c r="G39" s="24">
        <v>82711</v>
      </c>
      <c r="H39" s="14"/>
    </row>
    <row r="40" spans="2:8" ht="15.75" customHeight="1">
      <c r="B40" s="18" t="s">
        <v>28</v>
      </c>
      <c r="C40" s="22">
        <f>SUM(E40:G40)</f>
        <v>1759</v>
      </c>
      <c r="D40" s="23">
        <f>C40/C15*100</f>
        <v>0.021310879573540102</v>
      </c>
      <c r="E40" s="22">
        <v>0</v>
      </c>
      <c r="F40" s="22">
        <v>1759</v>
      </c>
      <c r="G40" s="22">
        <v>0</v>
      </c>
      <c r="H40" s="14"/>
    </row>
    <row r="41" spans="2:8" ht="15.75" customHeight="1">
      <c r="B41" s="55" t="s">
        <v>53</v>
      </c>
      <c r="C41" s="22">
        <f t="shared" si="0"/>
        <v>888729</v>
      </c>
      <c r="D41" s="23">
        <f>D42</f>
        <v>10.767252241337532</v>
      </c>
      <c r="E41" s="22">
        <f>E42</f>
        <v>284363</v>
      </c>
      <c r="F41" s="22">
        <f>F42</f>
        <v>81695</v>
      </c>
      <c r="G41" s="22">
        <f>G42</f>
        <v>522671</v>
      </c>
      <c r="H41" s="14"/>
    </row>
    <row r="42" spans="2:8" ht="15.75" customHeight="1">
      <c r="B42" s="18" t="s">
        <v>54</v>
      </c>
      <c r="C42" s="36">
        <f t="shared" si="0"/>
        <v>888729</v>
      </c>
      <c r="D42" s="27">
        <f>C42/C15*100</f>
        <v>10.767252241337532</v>
      </c>
      <c r="E42" s="22">
        <v>284363</v>
      </c>
      <c r="F42" s="22">
        <v>81695</v>
      </c>
      <c r="G42" s="22">
        <v>522671</v>
      </c>
      <c r="H42" s="14"/>
    </row>
    <row r="43" spans="2:8" ht="17.25" customHeight="1">
      <c r="B43" s="17" t="s">
        <v>58</v>
      </c>
      <c r="C43" s="17"/>
      <c r="D43"/>
      <c r="F43" s="17" t="s">
        <v>25</v>
      </c>
      <c r="G43" s="17"/>
      <c r="H43"/>
    </row>
    <row r="44" spans="2:7" ht="13.5" customHeight="1">
      <c r="B44" s="11"/>
      <c r="C44" s="12"/>
      <c r="D44" s="13"/>
      <c r="E44" s="11"/>
      <c r="F44" s="11"/>
      <c r="G44" s="11"/>
    </row>
    <row r="45" spans="2:7" ht="13.5" customHeight="1">
      <c r="B45" s="11"/>
      <c r="C45" s="12"/>
      <c r="D45" s="13"/>
      <c r="E45" s="11"/>
      <c r="F45" s="11"/>
      <c r="G45" s="11"/>
    </row>
    <row r="46" spans="2:7" ht="13.5" customHeight="1">
      <c r="B46" s="11"/>
      <c r="C46" s="12"/>
      <c r="D46" s="13"/>
      <c r="E46" s="11"/>
      <c r="F46" s="11"/>
      <c r="G46" s="11"/>
    </row>
    <row r="47" spans="2:7" ht="13.5" customHeight="1">
      <c r="B47" s="11"/>
      <c r="C47" s="12"/>
      <c r="D47" s="13"/>
      <c r="E47" s="11"/>
      <c r="F47" s="11"/>
      <c r="G47" s="11"/>
    </row>
    <row r="48" spans="2:7" ht="13.5" customHeight="1">
      <c r="B48" s="11"/>
      <c r="C48" s="12"/>
      <c r="D48" s="13"/>
      <c r="E48" s="11"/>
      <c r="F48" s="11"/>
      <c r="G48" s="11"/>
    </row>
    <row r="49" spans="2:7" ht="13.5" customHeight="1">
      <c r="B49" s="11"/>
      <c r="C49" s="12"/>
      <c r="D49" s="13"/>
      <c r="E49" s="11"/>
      <c r="F49" s="11"/>
      <c r="G49" s="11"/>
    </row>
    <row r="50" spans="2:7" ht="13.5" customHeight="1">
      <c r="B50" s="11"/>
      <c r="C50" s="12"/>
      <c r="D50" s="13"/>
      <c r="E50" s="11"/>
      <c r="F50" s="11"/>
      <c r="G50" s="11"/>
    </row>
    <row r="51" spans="2:7" ht="13.5" customHeight="1">
      <c r="B51" s="11"/>
      <c r="C51" s="12"/>
      <c r="D51" s="13"/>
      <c r="E51" s="11"/>
      <c r="F51" s="11"/>
      <c r="G51" s="11"/>
    </row>
    <row r="52" spans="2:7" s="14" customFormat="1" ht="16.5">
      <c r="B52" s="5"/>
      <c r="C52" s="5"/>
      <c r="D52" s="5"/>
      <c r="E52" s="5"/>
      <c r="F52" s="5"/>
      <c r="G52" s="5"/>
    </row>
    <row r="53" s="14" customFormat="1" ht="16.5"/>
    <row r="54" s="14" customFormat="1" ht="16.5"/>
    <row r="55" s="14" customFormat="1" ht="16.5"/>
    <row r="56" s="14" customFormat="1" ht="16.5"/>
    <row r="57" s="14" customFormat="1" ht="16.5"/>
    <row r="58" s="14" customFormat="1" ht="16.5"/>
    <row r="59" s="14" customFormat="1" ht="16.5"/>
    <row r="60" s="14" customFormat="1" ht="16.5"/>
    <row r="61" s="14" customFormat="1" ht="16.5"/>
    <row r="62" s="14" customFormat="1" ht="16.5"/>
    <row r="63" s="14" customFormat="1" ht="16.5"/>
    <row r="64" s="14" customFormat="1" ht="16.5"/>
    <row r="65" s="14" customFormat="1" ht="16.5"/>
    <row r="66" s="14" customFormat="1" ht="16.5"/>
    <row r="67" s="14" customFormat="1" ht="16.5"/>
    <row r="68" s="14" customFormat="1" ht="16.5"/>
    <row r="69" s="14" customFormat="1" ht="16.5"/>
    <row r="70" s="14" customFormat="1" ht="16.5"/>
    <row r="71" s="14" customFormat="1" ht="16.5"/>
    <row r="72" s="14" customFormat="1" ht="16.5"/>
    <row r="73" s="14" customFormat="1" ht="16.5"/>
    <row r="74" s="14" customFormat="1" ht="16.5"/>
    <row r="75" spans="2:7" ht="16.5">
      <c r="B75" s="14"/>
      <c r="C75" s="14"/>
      <c r="D75" s="14"/>
      <c r="E75" s="14"/>
      <c r="F75" s="14"/>
      <c r="G75" s="14"/>
    </row>
    <row r="76" spans="2:7" ht="16.5">
      <c r="B76" s="14"/>
      <c r="C76" s="14"/>
      <c r="D76" s="14"/>
      <c r="E76" s="14"/>
      <c r="F76" s="14"/>
      <c r="G76" s="14"/>
    </row>
    <row r="77" spans="2:7" ht="16.5">
      <c r="B77" s="14"/>
      <c r="C77" s="14"/>
      <c r="D77" s="14"/>
      <c r="E77" s="14"/>
      <c r="F77" s="14"/>
      <c r="G77" s="14"/>
    </row>
  </sheetData>
  <sheetProtection/>
  <mergeCells count="9">
    <mergeCell ref="A1:G1"/>
    <mergeCell ref="E12:E13"/>
    <mergeCell ref="F12:F13"/>
    <mergeCell ref="E11:G11"/>
    <mergeCell ref="B10:G10"/>
    <mergeCell ref="G12:G13"/>
    <mergeCell ref="B12:B13"/>
    <mergeCell ref="C12:C13"/>
    <mergeCell ref="D12:D13"/>
  </mergeCells>
  <printOptions/>
  <pageMargins left="1.141732283464567" right="0.7480314960629921" top="0.5905511811023623" bottom="0.5511811023622047" header="0.5118110236220472" footer="0.1968503937007874"/>
  <pageSetup horizontalDpi="600" verticalDpi="600" orientation="portrait" paperSize="9" r:id="rId2"/>
  <headerFooter alignWithMargins="0">
    <oddFooter>&amp;C&amp;"Times New Roman,標準"sta161-&amp;P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11" sqref="E11"/>
    </sheetView>
  </sheetViews>
  <sheetFormatPr defaultColWidth="9.00390625" defaultRowHeight="16.5"/>
  <cols>
    <col min="2" max="2" width="10.50390625" style="0" customWidth="1"/>
    <col min="9" max="9" width="10.00390625" style="0" customWidth="1"/>
  </cols>
  <sheetData>
    <row r="1" spans="1:9" ht="16.5">
      <c r="A1" s="15" t="s">
        <v>7</v>
      </c>
      <c r="B1" s="16">
        <f>SUM(B2:B26)</f>
        <v>8254000</v>
      </c>
      <c r="E1" s="50" t="s">
        <v>29</v>
      </c>
      <c r="F1" s="50" t="s">
        <v>61</v>
      </c>
      <c r="G1" s="52" t="s">
        <v>62</v>
      </c>
      <c r="H1" s="41"/>
      <c r="I1" s="41"/>
    </row>
    <row r="2" spans="1:9" ht="16.5">
      <c r="A2" s="18" t="s">
        <v>30</v>
      </c>
      <c r="B2" s="16">
        <v>352629</v>
      </c>
      <c r="E2" s="51"/>
      <c r="F2" s="51"/>
      <c r="G2" s="51"/>
      <c r="H2" s="49"/>
      <c r="I2" s="49"/>
    </row>
    <row r="3" spans="1:7" ht="16.5">
      <c r="A3" s="18" t="s">
        <v>41</v>
      </c>
      <c r="B3" s="16">
        <v>810125</v>
      </c>
      <c r="E3">
        <v>2357061</v>
      </c>
      <c r="F3">
        <v>1860992</v>
      </c>
      <c r="G3">
        <v>4035947</v>
      </c>
    </row>
    <row r="4" spans="1:2" ht="16.5">
      <c r="A4" s="18" t="s">
        <v>42</v>
      </c>
      <c r="B4" s="16">
        <v>126500</v>
      </c>
    </row>
    <row r="5" spans="1:2" ht="16.5">
      <c r="A5" s="18" t="s">
        <v>31</v>
      </c>
      <c r="B5" s="16">
        <v>90711</v>
      </c>
    </row>
    <row r="6" spans="1:2" ht="16.5">
      <c r="A6" s="18" t="s">
        <v>32</v>
      </c>
      <c r="B6" s="16">
        <v>202943</v>
      </c>
    </row>
    <row r="7" spans="1:2" ht="16.5">
      <c r="A7" s="18" t="s">
        <v>33</v>
      </c>
      <c r="B7" s="16">
        <v>42832</v>
      </c>
    </row>
    <row r="8" spans="1:2" ht="16.5">
      <c r="A8" s="18" t="s">
        <v>1</v>
      </c>
      <c r="B8" s="16">
        <v>39645</v>
      </c>
    </row>
    <row r="9" spans="1:2" ht="16.5">
      <c r="A9" s="18" t="s">
        <v>2</v>
      </c>
      <c r="B9" s="16">
        <v>761135</v>
      </c>
    </row>
    <row r="10" spans="1:2" ht="16.5">
      <c r="A10" s="18" t="s">
        <v>3</v>
      </c>
      <c r="B10" s="16">
        <v>416643</v>
      </c>
    </row>
    <row r="11" spans="1:2" ht="16.5">
      <c r="A11" s="18" t="s">
        <v>4</v>
      </c>
      <c r="B11" s="16">
        <v>914762</v>
      </c>
    </row>
    <row r="12" spans="1:2" ht="16.5">
      <c r="A12" s="18" t="s">
        <v>5</v>
      </c>
      <c r="B12" s="16">
        <v>532861</v>
      </c>
    </row>
    <row r="13" spans="1:2" ht="16.5">
      <c r="A13" s="18" t="s">
        <v>6</v>
      </c>
      <c r="B13" s="16">
        <v>138461</v>
      </c>
    </row>
    <row r="14" spans="1:2" ht="16.5">
      <c r="A14" s="18" t="s">
        <v>34</v>
      </c>
      <c r="B14" s="16">
        <v>87841</v>
      </c>
    </row>
    <row r="15" spans="1:2" ht="16.5">
      <c r="A15" s="18" t="s">
        <v>35</v>
      </c>
      <c r="B15" s="16">
        <v>508997</v>
      </c>
    </row>
    <row r="16" spans="1:2" ht="16.5">
      <c r="A16" s="18" t="s">
        <v>43</v>
      </c>
      <c r="B16" s="16">
        <v>14592</v>
      </c>
    </row>
    <row r="17" spans="1:2" ht="16.5">
      <c r="A17" s="18" t="s">
        <v>36</v>
      </c>
      <c r="B17" s="16">
        <v>26900</v>
      </c>
    </row>
    <row r="18" spans="1:2" ht="16.5">
      <c r="A18" s="18" t="s">
        <v>44</v>
      </c>
      <c r="B18" s="16">
        <v>0</v>
      </c>
    </row>
    <row r="19" spans="1:2" ht="16.5">
      <c r="A19" s="18" t="s">
        <v>37</v>
      </c>
      <c r="B19" s="16">
        <v>648712</v>
      </c>
    </row>
    <row r="20" spans="1:2" ht="16.5">
      <c r="A20" s="18" t="s">
        <v>40</v>
      </c>
      <c r="B20" s="16">
        <v>294856</v>
      </c>
    </row>
    <row r="21" spans="1:2" ht="16.5">
      <c r="A21" s="18" t="s">
        <v>45</v>
      </c>
      <c r="B21" s="16">
        <v>144776</v>
      </c>
    </row>
    <row r="22" spans="1:2" ht="16.5">
      <c r="A22" s="18" t="s">
        <v>38</v>
      </c>
      <c r="B22" s="16">
        <v>578198</v>
      </c>
    </row>
    <row r="23" spans="1:2" ht="16.5">
      <c r="A23" s="18" t="s">
        <v>46</v>
      </c>
      <c r="B23" s="29">
        <v>363281</v>
      </c>
    </row>
    <row r="24" spans="1:2" ht="16.5">
      <c r="A24" s="18" t="s">
        <v>39</v>
      </c>
      <c r="B24" s="29">
        <v>266112</v>
      </c>
    </row>
    <row r="25" spans="1:2" ht="16.5">
      <c r="A25" s="18" t="s">
        <v>47</v>
      </c>
      <c r="B25" s="29">
        <v>1759</v>
      </c>
    </row>
    <row r="26" spans="1:2" ht="16.5">
      <c r="A26" s="18" t="s">
        <v>54</v>
      </c>
      <c r="B26" s="29">
        <v>888729</v>
      </c>
    </row>
  </sheetData>
  <sheetProtection/>
  <mergeCells count="5">
    <mergeCell ref="I1:I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近3年度辦理中央管河川、跨省市河川治理工程經費概況</dc:title>
  <dc:subject>近3年度辦理中央管河川、跨省市河川治理工程經費概況</dc:subject>
  <dc:creator>經濟部水利署</dc:creator>
  <cp:keywords>近3年度辦理中央管河川、跨省市河川治理工程經費概況</cp:keywords>
  <dc:description>近3年度辦理中央管河川、跨省市河川治理工程經費概況</dc:description>
  <cp:lastModifiedBy>林依儒</cp:lastModifiedBy>
  <cp:lastPrinted>2016-01-05T08:05:59Z</cp:lastPrinted>
  <dcterms:created xsi:type="dcterms:W3CDTF">2002-04-29T08:35:18Z</dcterms:created>
  <dcterms:modified xsi:type="dcterms:W3CDTF">2016-01-05T08:07:08Z</dcterms:modified>
  <cp:category>I6Z</cp:category>
  <cp:version/>
  <cp:contentType/>
  <cp:contentStatus/>
</cp:coreProperties>
</file>