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685" windowWidth="8805" windowHeight="3405" tabRatio="599" activeTab="0"/>
  </bookViews>
  <sheets>
    <sheet name="sta.152-1" sheetId="1" r:id="rId1"/>
    <sheet name="sta.152-2" sheetId="2" r:id="rId2"/>
  </sheets>
  <definedNames>
    <definedName name="_xlnm.Print_Area" localSheetId="0">'sta.152-1'!$A$1:$O$32</definedName>
    <definedName name="_xlnm.Print_Area" localSheetId="1">'sta.152-2'!$A$1:$E$33</definedName>
  </definedNames>
  <calcPr fullCalcOnLoad="1"/>
</workbook>
</file>

<file path=xl/sharedStrings.xml><?xml version="1.0" encoding="utf-8"?>
<sst xmlns="http://schemas.openxmlformats.org/spreadsheetml/2006/main" count="74" uniqueCount="74">
  <si>
    <t>水利統計簡訊</t>
  </si>
  <si>
    <t>編製單位：經濟部水利署會計室</t>
  </si>
  <si>
    <t>STA.109-2</t>
  </si>
  <si>
    <t xml:space="preserve">  臺灣地區溫泉分布概況</t>
  </si>
  <si>
    <t>地區及縣市別</t>
  </si>
  <si>
    <r>
      <t xml:space="preserve">合計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處</t>
    </r>
    <r>
      <rPr>
        <sz val="12"/>
        <rFont val="Times New Roman"/>
        <family val="1"/>
      </rPr>
      <t>)</t>
    </r>
  </si>
  <si>
    <t>溫泉名稱</t>
  </si>
  <si>
    <r>
      <t>硫磺谷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又名大磺嘴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、小油坑、冷水坑、北投、馬槽、湖山、小隱潭、鼎筆橋、龍鳳谷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又名磺溪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、陽明山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包括中山樓、後山</t>
    </r>
    <r>
      <rPr>
        <sz val="12"/>
        <rFont val="Times New Roman"/>
        <family val="1"/>
      </rPr>
      <t>)</t>
    </r>
  </si>
  <si>
    <t>臺北市</t>
  </si>
  <si>
    <t>臺北縣</t>
  </si>
  <si>
    <t>桃園縣</t>
  </si>
  <si>
    <t>新竹縣</t>
  </si>
  <si>
    <r>
      <t>大油坑、加空、四磺子坪、八煙、庚子坪、金山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包括金山、磺港、大埔、加投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、烏來</t>
    </r>
  </si>
  <si>
    <r>
      <t>四稜、新興、爺亨溫泉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又名巴陵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、榮華</t>
    </r>
  </si>
  <si>
    <t>小錦屏、他開心、秀巒、金北、清泉</t>
  </si>
  <si>
    <t>苗栗縣</t>
  </si>
  <si>
    <t>臺中縣</t>
  </si>
  <si>
    <t>南投縣</t>
  </si>
  <si>
    <t>嘉義縣</t>
  </si>
  <si>
    <t>天狗、泰安、雪見</t>
  </si>
  <si>
    <t>谷關、馬陵、達見</t>
  </si>
  <si>
    <r>
      <t>十八重溪、丹大、惠蓀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舊名咖啡園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、易把猴、東埔、樂樂、和社、春陽、太魯灣、紅香、馬路他崙、奧萬大北溪、奧萬大南溪、瑞岩、精英、廬山、加年端、雲海</t>
    </r>
  </si>
  <si>
    <t>中崙</t>
  </si>
  <si>
    <t>臺南縣</t>
  </si>
  <si>
    <t>高雄縣</t>
  </si>
  <si>
    <t>屏東縣</t>
  </si>
  <si>
    <t>臺東縣</t>
  </si>
  <si>
    <t>花蓮縣</t>
  </si>
  <si>
    <t>宜蘭縣</t>
  </si>
  <si>
    <t>六重溪、龜丹、關子嶺</t>
  </si>
  <si>
    <r>
      <t>不老、石洞、多納、桃源、高中、梅山、透仔火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包括透仔火</t>
    </r>
    <r>
      <rPr>
        <sz val="12"/>
        <rFont val="Times New Roman"/>
        <family val="1"/>
      </rPr>
      <t>-1</t>
    </r>
    <r>
      <rPr>
        <sz val="12"/>
        <rFont val="標楷體"/>
        <family val="4"/>
      </rPr>
      <t>、透仔火</t>
    </r>
    <r>
      <rPr>
        <sz val="12"/>
        <rFont val="Times New Roman"/>
        <family val="1"/>
      </rPr>
      <t>-2</t>
    </r>
    <r>
      <rPr>
        <sz val="12"/>
        <rFont val="標楷體"/>
        <family val="4"/>
      </rPr>
      <t>、小田原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、富源、復興、勤和、寶來、十坑、十二坑、十三坑</t>
    </r>
  </si>
  <si>
    <t>大武村、四重溪、旭海、雙流</t>
  </si>
  <si>
    <r>
      <t>下馬、土坂、大武、大崙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包括大崙、大崙</t>
    </r>
    <r>
      <rPr>
        <sz val="12"/>
        <rFont val="Times New Roman"/>
        <family val="1"/>
      </rPr>
      <t>-1)</t>
    </r>
    <r>
      <rPr>
        <sz val="12"/>
        <rFont val="標楷體"/>
        <family val="4"/>
      </rPr>
      <t>、比魯、利吉、戒莫斯、知本、金峰</t>
    </r>
    <r>
      <rPr>
        <sz val="12"/>
        <rFont val="Times New Roman"/>
        <family val="1"/>
      </rPr>
      <t>-1</t>
    </r>
    <r>
      <rPr>
        <sz val="12"/>
        <rFont val="標楷體"/>
        <family val="4"/>
      </rPr>
      <t>、金峰</t>
    </r>
    <r>
      <rPr>
        <sz val="12"/>
        <rFont val="Times New Roman"/>
        <family val="1"/>
      </rPr>
      <t>-2(</t>
    </r>
    <r>
      <rPr>
        <sz val="12"/>
        <rFont val="標楷體"/>
        <family val="4"/>
      </rPr>
      <t>又名達爾朋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、金崙、都飛魯、金崙</t>
    </r>
    <r>
      <rPr>
        <sz val="12"/>
        <rFont val="Times New Roman"/>
        <family val="1"/>
      </rPr>
      <t>-2</t>
    </r>
    <r>
      <rPr>
        <sz val="12"/>
        <rFont val="標楷體"/>
        <family val="4"/>
      </rPr>
      <t>、紅葉谷、桃林、新武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包括新武、新武呂北溪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、綠島、霧鹿</t>
    </r>
  </si>
  <si>
    <r>
      <t>二子、大安、文山、安通、東里</t>
    </r>
    <r>
      <rPr>
        <sz val="12"/>
        <rFont val="Times New Roman"/>
        <family val="1"/>
      </rPr>
      <t>-1</t>
    </r>
    <r>
      <rPr>
        <sz val="12"/>
        <rFont val="標楷體"/>
        <family val="4"/>
      </rPr>
      <t>、東里</t>
    </r>
    <r>
      <rPr>
        <sz val="12"/>
        <rFont val="Times New Roman"/>
        <family val="1"/>
      </rPr>
      <t>-2</t>
    </r>
    <r>
      <rPr>
        <sz val="12"/>
        <rFont val="標楷體"/>
        <family val="4"/>
      </rPr>
      <t>、紅葉、富源、硬骨、瑞穗、萬里</t>
    </r>
  </si>
  <si>
    <t>大濁水、五區、仁澤、四季、四區、田古爾、清水、土場、南澳、茂邊、員山、烏帽、臭乾、排骨溪、梵梵、寒溪、龜山島、礁溪、蘇澳冷泉</t>
  </si>
  <si>
    <t>東部地區</t>
  </si>
  <si>
    <t>南部地區</t>
  </si>
  <si>
    <t>中部地區</t>
  </si>
  <si>
    <t>北部地區</t>
  </si>
  <si>
    <r>
      <t>百分比</t>
    </r>
    <r>
      <rPr>
        <sz val="12"/>
        <rFont val="Times New Roman"/>
        <family val="1"/>
      </rPr>
      <t>(%)</t>
    </r>
  </si>
  <si>
    <t>總計</t>
  </si>
  <si>
    <t>調查區別</t>
  </si>
  <si>
    <t>陽明山馬槽</t>
  </si>
  <si>
    <t>北投</t>
  </si>
  <si>
    <t>金山</t>
  </si>
  <si>
    <t>烏來</t>
  </si>
  <si>
    <t>清泉</t>
  </si>
  <si>
    <t>泰安</t>
  </si>
  <si>
    <t>谷關</t>
  </si>
  <si>
    <t>奧萬大</t>
  </si>
  <si>
    <t>廬山</t>
  </si>
  <si>
    <t>東埔</t>
  </si>
  <si>
    <t>關仔嶺</t>
  </si>
  <si>
    <t>四重溪</t>
  </si>
  <si>
    <t>金崙</t>
  </si>
  <si>
    <t>知本</t>
  </si>
  <si>
    <t>仁澤</t>
  </si>
  <si>
    <t>礁溪</t>
  </si>
  <si>
    <t>蘇澳冷泉</t>
  </si>
  <si>
    <t>寶來/不老</t>
  </si>
  <si>
    <r>
      <t>18</t>
    </r>
    <r>
      <rPr>
        <sz val="16"/>
        <rFont val="標楷體"/>
        <family val="4"/>
      </rPr>
      <t>處調查區溫泉水儲集量一覽表</t>
    </r>
  </si>
  <si>
    <t>編製單位：經濟部水利署會計室</t>
  </si>
  <si>
    <t>溫泉區涵蓋面積
(百萬平方公尺)</t>
  </si>
  <si>
    <t>總儲集量
(百萬立方公尺)</t>
  </si>
  <si>
    <t>STA.152</t>
  </si>
  <si>
    <t>估計熱水儲集層厚度(公尺)</t>
  </si>
  <si>
    <t>有效孔隙率(%)</t>
  </si>
  <si>
    <r>
      <t>資料來源：台灣溫泉水資源之調查及開發利用</t>
    </r>
    <r>
      <rPr>
        <sz val="10"/>
        <rFont val="Times New Roman"/>
        <family val="1"/>
      </rPr>
      <t>(1/4~4/4)</t>
    </r>
    <r>
      <rPr>
        <sz val="10"/>
        <rFont val="標楷體"/>
        <family val="4"/>
      </rPr>
      <t>。</t>
    </r>
  </si>
  <si>
    <t>附    註：括號內溫泉露頭在溫泉分布圖上僅用一處代表。</t>
  </si>
  <si>
    <r>
      <t>資料來源：台灣溫泉水資源之調查及開發利用</t>
    </r>
    <r>
      <rPr>
        <sz val="12"/>
        <rFont val="Times New Roman"/>
        <family val="1"/>
      </rPr>
      <t>(1/4~4/4)</t>
    </r>
    <r>
      <rPr>
        <sz val="12"/>
        <rFont val="標楷體"/>
        <family val="4"/>
      </rPr>
      <t>。</t>
    </r>
  </si>
  <si>
    <t>94年5月10日星期二</t>
  </si>
  <si>
    <t>說    明：1.孔隙率：為岩石或土壤孔隙體積與其總體積比，常以百分率表示。</t>
  </si>
  <si>
    <t xml:space="preserve">          2.總儲集量=溫泉區涵蓋面積*估計熱水儲集層厚度*有效孔隙率。</t>
  </si>
  <si>
    <t xml:space="preserve">            有效孔隙率：上述孔隙率中，可供水流通之孔隙部份。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</si>
</sst>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(#,###\);&quot;-&quot;"/>
    <numFmt numFmtId="185" formatCode="#;\(#,###\);&quot;-&quot;"/>
    <numFmt numFmtId="186" formatCode="#;\-#,###;&quot;-&quot;"/>
    <numFmt numFmtId="187" formatCode="#;\-#,###\ ;&quot;-&quot;"/>
    <numFmt numFmtId="188" formatCode="_(* #,##0.0000_);_(* \(#,##0.0000\);_(* &quot;-&quot;_);_(@_)"/>
    <numFmt numFmtId="189" formatCode="_(* #,##0.0000_);_(* \(#,##0.0000\);_(* &quot;-&quot;??_);_(@_)"/>
    <numFmt numFmtId="190" formatCode="_(* #,##0.000_);_(* \(#,##0.000\);_(* &quot;-&quot;_);_(@_)"/>
    <numFmt numFmtId="191" formatCode="_(* #,##0.00_);_(* \(#,##0.00\);_(* &quot;-&quot;_);_(@_)"/>
    <numFmt numFmtId="192" formatCode="_(* #,##0.0_);_(* \(#,##0.0\);_(* &quot;-&quot;_);_(@_)"/>
    <numFmt numFmtId="193" formatCode="_(* #,##0.000_);_(* \(#,##0.000\);_(* &quot;-&quot;??_);_(@_)"/>
    <numFmt numFmtId="194" formatCode="_(* #,##0.0_);_(* \(#,##0.0\);_(* &quot;-&quot;??_);_(@_)"/>
    <numFmt numFmtId="195" formatCode="_(* #,##0_);_(* \(#,##0\);_(* &quot;-&quot;??_);_(@_)"/>
    <numFmt numFmtId="196" formatCode="0_);[Red]\(0\)"/>
    <numFmt numFmtId="197" formatCode="_-* #,##0.0000_-;\-* #,##0.0000_-;_-* &quot;-&quot;????_-;_-@_-"/>
    <numFmt numFmtId="198" formatCode="#,##0.0;[Red]\-#,##0.0"/>
    <numFmt numFmtId="199" formatCode="#,###;;&quot;-&quot;"/>
    <numFmt numFmtId="200" formatCode="#,##0;;&quot;-&quot;"/>
    <numFmt numFmtId="201" formatCode="[$-404]AM/PM\ hh:mm:ss"/>
    <numFmt numFmtId="202" formatCode="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00"/>
    <numFmt numFmtId="207" formatCode="_-* #,##0_-;\-* #,##0_-;_-* &quot;-&quot;??_-;_-@_-"/>
    <numFmt numFmtId="208" formatCode="0.00_ "/>
    <numFmt numFmtId="209" formatCode="0.00_);[Red]\(0.00\)"/>
    <numFmt numFmtId="210" formatCode="0.0_ "/>
    <numFmt numFmtId="211" formatCode="0.0_);[Red]\(0.0\)"/>
    <numFmt numFmtId="212" formatCode="#,##0_);[Red]\(#,##0\)"/>
  </numFmts>
  <fonts count="28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新細明體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2"/>
      <name val="標楷體"/>
      <family val="4"/>
    </font>
    <font>
      <sz val="10"/>
      <name val="標楷體"/>
      <family val="4"/>
    </font>
    <font>
      <sz val="14"/>
      <color indexed="39"/>
      <name val="標楷體"/>
      <family val="4"/>
    </font>
    <font>
      <sz val="12"/>
      <name val="Times New Roman"/>
      <family val="1"/>
    </font>
    <font>
      <sz val="9"/>
      <color indexed="8"/>
      <name val="標楷體"/>
      <family val="4"/>
    </font>
    <font>
      <sz val="9"/>
      <name val="細明體"/>
      <family val="3"/>
    </font>
    <font>
      <sz val="14"/>
      <name val="Times New Roman"/>
      <family val="1"/>
    </font>
    <font>
      <sz val="16"/>
      <name val="Times New Roman"/>
      <family val="1"/>
    </font>
    <font>
      <sz val="16"/>
      <name val="標楷體"/>
      <family val="4"/>
    </font>
    <font>
      <sz val="20"/>
      <color indexed="12"/>
      <name val="標楷體"/>
      <family val="4"/>
    </font>
    <font>
      <sz val="36"/>
      <color indexed="39"/>
      <name val="標楷體"/>
      <family val="4"/>
    </font>
    <font>
      <sz val="36"/>
      <name val="標楷體"/>
      <family val="4"/>
    </font>
    <font>
      <vertAlign val="superscript"/>
      <sz val="12"/>
      <name val="標楷體"/>
      <family val="4"/>
    </font>
    <font>
      <sz val="20"/>
      <name val="標楷體"/>
      <family val="4"/>
    </font>
    <font>
      <sz val="20"/>
      <color indexed="39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sz val="28"/>
      <color indexed="39"/>
      <name val="標楷體"/>
      <family val="4"/>
    </font>
    <font>
      <sz val="16"/>
      <color indexed="39"/>
      <name val="標楷體"/>
      <family val="4"/>
    </font>
    <font>
      <sz val="10"/>
      <name val="Times New Roman"/>
      <family val="1"/>
    </font>
    <font>
      <vertAlign val="superscript"/>
      <sz val="10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8" fillId="0" borderId="0" xfId="0" applyFont="1" applyAlignment="1">
      <alignment/>
    </xf>
    <xf numFmtId="199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202" fontId="7" fillId="0" borderId="0" xfId="15" applyNumberFormat="1" applyFont="1" applyAlignment="1">
      <alignment/>
    </xf>
    <xf numFmtId="0" fontId="9" fillId="0" borderId="0" xfId="0" applyFont="1" applyBorder="1" applyAlignment="1">
      <alignment/>
    </xf>
    <xf numFmtId="3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202" fontId="7" fillId="0" borderId="0" xfId="15" applyNumberFormat="1" applyFont="1" applyAlignment="1">
      <alignment horizontal="center"/>
    </xf>
    <xf numFmtId="202" fontId="7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vertical="center"/>
    </xf>
    <xf numFmtId="202" fontId="18" fillId="0" borderId="0" xfId="15" applyNumberFormat="1" applyFont="1" applyAlignment="1">
      <alignment/>
    </xf>
    <xf numFmtId="0" fontId="7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202" fontId="20" fillId="0" borderId="0" xfId="15" applyNumberFormat="1" applyFont="1" applyAlignment="1">
      <alignment/>
    </xf>
    <xf numFmtId="0" fontId="21" fillId="0" borderId="0" xfId="0" applyFont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209" fontId="7" fillId="0" borderId="1" xfId="0" applyNumberFormat="1" applyFont="1" applyBorder="1" applyAlignment="1">
      <alignment horizontal="center" vertical="center" wrapText="1"/>
    </xf>
    <xf numFmtId="209" fontId="7" fillId="0" borderId="0" xfId="0" applyNumberFormat="1" applyFont="1" applyAlignment="1">
      <alignment horizontal="right" vertical="center"/>
    </xf>
    <xf numFmtId="209" fontId="7" fillId="0" borderId="0" xfId="15" applyNumberFormat="1" applyFont="1" applyAlignment="1">
      <alignment horizontal="right"/>
    </xf>
    <xf numFmtId="209" fontId="11" fillId="0" borderId="0" xfId="0" applyNumberFormat="1" applyFont="1" applyBorder="1" applyAlignment="1">
      <alignment horizontal="right"/>
    </xf>
    <xf numFmtId="209" fontId="22" fillId="0" borderId="4" xfId="0" applyNumberFormat="1" applyFont="1" applyBorder="1" applyAlignment="1">
      <alignment horizontal="right" vertical="center" wrapText="1"/>
    </xf>
    <xf numFmtId="209" fontId="7" fillId="0" borderId="4" xfId="0" applyNumberFormat="1" applyFont="1" applyBorder="1" applyAlignment="1">
      <alignment horizontal="right" vertical="center"/>
    </xf>
    <xf numFmtId="209" fontId="22" fillId="0" borderId="4" xfId="0" applyNumberFormat="1" applyFont="1" applyBorder="1" applyAlignment="1">
      <alignment horizontal="right" vertical="center"/>
    </xf>
    <xf numFmtId="209" fontId="7" fillId="0" borderId="5" xfId="0" applyNumberFormat="1" applyFont="1" applyBorder="1" applyAlignment="1">
      <alignment horizontal="right" vertical="center"/>
    </xf>
    <xf numFmtId="209" fontId="7" fillId="0" borderId="0" xfId="0" applyNumberFormat="1" applyFont="1" applyAlignment="1">
      <alignment horizontal="right"/>
    </xf>
    <xf numFmtId="209" fontId="8" fillId="0" borderId="0" xfId="0" applyNumberFormat="1" applyFont="1" applyAlignment="1">
      <alignment horizontal="right"/>
    </xf>
    <xf numFmtId="202" fontId="7" fillId="0" borderId="0" xfId="15" applyNumberFormat="1" applyFont="1" applyAlignment="1">
      <alignment horizontal="right"/>
    </xf>
    <xf numFmtId="0" fontId="11" fillId="0" borderId="0" xfId="0" applyFont="1" applyBorder="1" applyAlignment="1">
      <alignment horizontal="right"/>
    </xf>
    <xf numFmtId="0" fontId="22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/>
    </xf>
    <xf numFmtId="0" fontId="22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2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02" fontId="15" fillId="0" borderId="0" xfId="15" applyNumberFormat="1" applyFont="1" applyAlignment="1">
      <alignment horizontal="right"/>
    </xf>
    <xf numFmtId="0" fontId="25" fillId="0" borderId="0" xfId="0" applyFont="1" applyBorder="1" applyAlignment="1">
      <alignment/>
    </xf>
    <xf numFmtId="209" fontId="25" fillId="0" borderId="0" xfId="0" applyNumberFormat="1" applyFont="1" applyAlignment="1">
      <alignment horizontal="right"/>
    </xf>
    <xf numFmtId="212" fontId="7" fillId="0" borderId="7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208" fontId="7" fillId="0" borderId="7" xfId="0" applyNumberFormat="1" applyFont="1" applyBorder="1" applyAlignment="1">
      <alignment horizontal="center" wrapText="1"/>
    </xf>
    <xf numFmtId="208" fontId="7" fillId="0" borderId="7" xfId="0" applyNumberFormat="1" applyFont="1" applyBorder="1" applyAlignment="1">
      <alignment horizontal="right" wrapText="1"/>
    </xf>
    <xf numFmtId="0" fontId="8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209" fontId="8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202" fontId="10" fillId="0" borderId="0" xfId="15" applyNumberFormat="1" applyFont="1" applyAlignment="1">
      <alignment horizontal="left" vertical="center"/>
    </xf>
    <xf numFmtId="202" fontId="7" fillId="0" borderId="0" xfId="15" applyNumberFormat="1" applyFont="1" applyAlignment="1">
      <alignment horizontal="left" vertical="center"/>
    </xf>
    <xf numFmtId="208" fontId="16" fillId="0" borderId="1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202" fontId="7" fillId="0" borderId="0" xfId="15" applyNumberFormat="1" applyFont="1" applyAlignment="1">
      <alignment horizont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104775</xdr:rowOff>
    </xdr:from>
    <xdr:to>
      <xdr:col>14</xdr:col>
      <xdr:colOff>657225</xdr:colOff>
      <xdr:row>8</xdr:row>
      <xdr:rowOff>142875</xdr:rowOff>
    </xdr:to>
    <xdr:sp>
      <xdr:nvSpPr>
        <xdr:cNvPr id="1" name="TextBox 73"/>
        <xdr:cNvSpPr txBox="1">
          <a:spLocks noChangeArrowheads="1"/>
        </xdr:cNvSpPr>
      </xdr:nvSpPr>
      <xdr:spPr>
        <a:xfrm>
          <a:off x="76200" y="895350"/>
          <a:ext cx="6210300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600" b="0" i="0" u="none" baseline="0"/>
            <a:t>    臺灣地區迄今已知的溫泉徵兆區已達121處，目前除了雲林縣、彰化縣及澎湖縣等三縣，迄未發現有溫泉露頭之外，其餘各縣境均有溫泉分布，其中以臺東縣、宜蘭縣及南投縣分布之溫泉最多。依地區別分布，以東部地區48處占39.67%為最多，而以南部地區21處占17.36%為最少。
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219075</xdr:rowOff>
    </xdr:from>
    <xdr:to>
      <xdr:col>4</xdr:col>
      <xdr:colOff>1304925</xdr:colOff>
      <xdr:row>8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219075"/>
          <a:ext cx="554355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依據行政院「溫泉開發利用方案」所選定示範溫泉區4處及改善整建溫泉區14處，共18處；其中「示範溫泉區」包括陽明山馬槽、奧萬大、金崙、仁澤等，「改善整建溫泉區」包括金山、北投、烏來、清泉、泰安、谷關、廬山、東埔、關子嶺、寶來不老、四重溪、知本、礁溪、蘇澳冷泉等。依地質階段評估，前述18處調查區的溫泉水儲集量如下表。    
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workbookViewId="0" topLeftCell="A1">
      <selection activeCell="A1" sqref="A1:O1"/>
    </sheetView>
  </sheetViews>
  <sheetFormatPr defaultColWidth="9.00390625" defaultRowHeight="16.5"/>
  <cols>
    <col min="1" max="1" width="10.125" style="2" customWidth="1"/>
    <col min="2" max="3" width="4.125" style="2" customWidth="1"/>
    <col min="4" max="4" width="3.875" style="2" customWidth="1"/>
    <col min="5" max="5" width="4.50390625" style="2" customWidth="1"/>
    <col min="6" max="6" width="5.75390625" style="3" customWidth="1"/>
    <col min="7" max="7" width="5.625" style="2" customWidth="1"/>
    <col min="8" max="8" width="4.25390625" style="3" customWidth="1"/>
    <col min="9" max="9" width="5.75390625" style="3" customWidth="1"/>
    <col min="10" max="10" width="6.125" style="1" customWidth="1"/>
    <col min="11" max="11" width="5.75390625" style="1" customWidth="1"/>
    <col min="12" max="12" width="3.375" style="1" customWidth="1"/>
    <col min="13" max="13" width="4.625" style="1" customWidth="1"/>
    <col min="14" max="14" width="5.875" style="48" customWidth="1"/>
    <col min="15" max="15" width="9.375" style="40" customWidth="1"/>
    <col min="16" max="21" width="4.75390625" style="1" customWidth="1"/>
    <col min="22" max="16384" width="8.375" style="1" customWidth="1"/>
  </cols>
  <sheetData>
    <row r="1" spans="1:21" s="17" customFormat="1" ht="39.7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16"/>
      <c r="Q1" s="16"/>
      <c r="R1" s="16"/>
      <c r="S1" s="16"/>
      <c r="T1" s="16"/>
      <c r="U1" s="16"/>
    </row>
    <row r="2" spans="1:15" s="24" customFormat="1" ht="22.5" customHeight="1">
      <c r="A2" s="55" t="s">
        <v>64</v>
      </c>
      <c r="B2" s="22"/>
      <c r="C2" s="22"/>
      <c r="D2" s="23"/>
      <c r="E2" s="23"/>
      <c r="K2" s="25"/>
      <c r="N2" s="54"/>
      <c r="O2" s="56" t="s">
        <v>70</v>
      </c>
    </row>
    <row r="3" spans="1:21" s="6" customFormat="1" ht="18" customHeight="1">
      <c r="A3" s="7"/>
      <c r="B3" s="7"/>
      <c r="C3" s="7"/>
      <c r="D3" s="4"/>
      <c r="E3" s="4"/>
      <c r="N3" s="41"/>
      <c r="O3" s="33"/>
      <c r="U3" s="5"/>
    </row>
    <row r="4" spans="1:21" s="6" customFormat="1" ht="18" customHeight="1">
      <c r="A4" s="7"/>
      <c r="B4" s="7"/>
      <c r="C4" s="7"/>
      <c r="D4" s="4"/>
      <c r="E4" s="4"/>
      <c r="N4" s="41"/>
      <c r="O4" s="33"/>
      <c r="U4" s="5"/>
    </row>
    <row r="5" spans="1:21" s="6" customFormat="1" ht="18" customHeight="1">
      <c r="A5" s="7"/>
      <c r="B5" s="7"/>
      <c r="C5" s="7"/>
      <c r="D5" s="4"/>
      <c r="E5" s="4"/>
      <c r="N5" s="41"/>
      <c r="O5" s="33"/>
      <c r="U5" s="5"/>
    </row>
    <row r="6" spans="1:21" s="6" customFormat="1" ht="18" customHeight="1">
      <c r="A6" s="7"/>
      <c r="B6" s="7"/>
      <c r="C6" s="7"/>
      <c r="D6" s="4"/>
      <c r="E6" s="4"/>
      <c r="N6" s="41"/>
      <c r="O6" s="33"/>
      <c r="U6" s="5"/>
    </row>
    <row r="7" spans="1:21" s="6" customFormat="1" ht="18" customHeight="1">
      <c r="A7" s="7"/>
      <c r="B7" s="7"/>
      <c r="C7" s="7"/>
      <c r="D7" s="4"/>
      <c r="E7" s="4"/>
      <c r="N7" s="41"/>
      <c r="O7" s="33"/>
      <c r="U7" s="5"/>
    </row>
    <row r="8" spans="14:15" s="6" customFormat="1" ht="18" customHeight="1">
      <c r="N8" s="41"/>
      <c r="O8" s="33"/>
    </row>
    <row r="9" spans="14:15" s="6" customFormat="1" ht="18" customHeight="1">
      <c r="N9" s="41"/>
      <c r="O9" s="33"/>
    </row>
    <row r="10" spans="1:15" s="15" customFormat="1" ht="24" customHeight="1" thickBot="1">
      <c r="A10" s="75" t="s">
        <v>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</row>
    <row r="11" spans="1:15" s="15" customFormat="1" ht="36.75" customHeight="1">
      <c r="A11" s="28" t="s">
        <v>4</v>
      </c>
      <c r="B11" s="76" t="s">
        <v>6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27" t="s">
        <v>5</v>
      </c>
      <c r="O11" s="31" t="s">
        <v>39</v>
      </c>
    </row>
    <row r="12" spans="1:15" s="15" customFormat="1" ht="21" customHeight="1">
      <c r="A12" s="49" t="s">
        <v>40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43">
        <f>N13+N18+N23+N27</f>
        <v>121</v>
      </c>
      <c r="O12" s="35">
        <f>O13+O18+O23+O27</f>
        <v>100</v>
      </c>
    </row>
    <row r="13" spans="1:15" s="15" customFormat="1" ht="21.75" customHeight="1">
      <c r="A13" s="30" t="s">
        <v>38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43">
        <f>SUM(N14:N17)</f>
        <v>27</v>
      </c>
      <c r="O13" s="35">
        <f>SUM(O14:O17)</f>
        <v>22.31404958677686</v>
      </c>
    </row>
    <row r="14" spans="1:15" s="15" customFormat="1" ht="36.75" customHeight="1">
      <c r="A14" s="61" t="s">
        <v>8</v>
      </c>
      <c r="B14" s="78" t="s">
        <v>7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44">
        <v>11</v>
      </c>
      <c r="O14" s="36">
        <f>(N14/$N$12)*100</f>
        <v>9.090909090909092</v>
      </c>
    </row>
    <row r="15" spans="1:15" s="15" customFormat="1" ht="36.75" customHeight="1">
      <c r="A15" s="59" t="s">
        <v>9</v>
      </c>
      <c r="B15" s="78" t="s">
        <v>12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44">
        <v>7</v>
      </c>
      <c r="O15" s="36">
        <f aca="true" t="shared" si="0" ref="O15:O30">(N15/$N$12)*100</f>
        <v>5.785123966942149</v>
      </c>
    </row>
    <row r="16" spans="1:15" s="15" customFormat="1" ht="22.5" customHeight="1">
      <c r="A16" s="29" t="s">
        <v>10</v>
      </c>
      <c r="B16" s="78" t="s">
        <v>13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44">
        <v>4</v>
      </c>
      <c r="O16" s="36">
        <f t="shared" si="0"/>
        <v>3.3057851239669422</v>
      </c>
    </row>
    <row r="17" spans="1:15" s="15" customFormat="1" ht="22.5" customHeight="1">
      <c r="A17" s="29" t="s">
        <v>11</v>
      </c>
      <c r="B17" s="78" t="s">
        <v>14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44">
        <v>5</v>
      </c>
      <c r="O17" s="36">
        <f t="shared" si="0"/>
        <v>4.132231404958678</v>
      </c>
    </row>
    <row r="18" spans="1:15" s="15" customFormat="1" ht="21.75" customHeight="1">
      <c r="A18" s="30" t="s">
        <v>37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5">
        <f>SUM(N19:N22)</f>
        <v>25</v>
      </c>
      <c r="O18" s="37">
        <f>SUM(O19:O22)</f>
        <v>20.66115702479339</v>
      </c>
    </row>
    <row r="19" spans="1:15" s="15" customFormat="1" ht="21" customHeight="1">
      <c r="A19" s="29" t="s">
        <v>15</v>
      </c>
      <c r="B19" s="78" t="s">
        <v>19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44">
        <v>3</v>
      </c>
      <c r="O19" s="36">
        <f t="shared" si="0"/>
        <v>2.479338842975207</v>
      </c>
    </row>
    <row r="20" spans="1:15" s="15" customFormat="1" ht="22.5" customHeight="1">
      <c r="A20" s="29" t="s">
        <v>16</v>
      </c>
      <c r="B20" s="78" t="s">
        <v>20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44">
        <v>3</v>
      </c>
      <c r="O20" s="36">
        <f t="shared" si="0"/>
        <v>2.479338842975207</v>
      </c>
    </row>
    <row r="21" spans="1:15" s="15" customFormat="1" ht="46.5" customHeight="1">
      <c r="A21" s="59" t="s">
        <v>17</v>
      </c>
      <c r="B21" s="78" t="s">
        <v>21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44">
        <v>18</v>
      </c>
      <c r="O21" s="36">
        <f t="shared" si="0"/>
        <v>14.87603305785124</v>
      </c>
    </row>
    <row r="22" spans="1:15" s="15" customFormat="1" ht="22.5" customHeight="1">
      <c r="A22" s="29" t="s">
        <v>18</v>
      </c>
      <c r="B22" s="78" t="s">
        <v>22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44">
        <v>1</v>
      </c>
      <c r="O22" s="36">
        <f t="shared" si="0"/>
        <v>0.8264462809917356</v>
      </c>
    </row>
    <row r="23" spans="1:15" s="15" customFormat="1" ht="21.75" customHeight="1">
      <c r="A23" s="30" t="s">
        <v>36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45">
        <f>SUM(N24:N26)</f>
        <v>21</v>
      </c>
      <c r="O23" s="37">
        <f>SUM(O24:O26)</f>
        <v>17.355371900826448</v>
      </c>
    </row>
    <row r="24" spans="1:15" s="15" customFormat="1" ht="22.5" customHeight="1">
      <c r="A24" s="29" t="s">
        <v>23</v>
      </c>
      <c r="B24" s="78" t="s">
        <v>29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44">
        <v>3</v>
      </c>
      <c r="O24" s="36">
        <f t="shared" si="0"/>
        <v>2.479338842975207</v>
      </c>
    </row>
    <row r="25" spans="1:15" s="15" customFormat="1" ht="48" customHeight="1">
      <c r="A25" s="59" t="s">
        <v>24</v>
      </c>
      <c r="B25" s="78" t="s">
        <v>30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44">
        <v>14</v>
      </c>
      <c r="O25" s="36">
        <f t="shared" si="0"/>
        <v>11.570247933884298</v>
      </c>
    </row>
    <row r="26" spans="1:15" s="15" customFormat="1" ht="26.25" customHeight="1">
      <c r="A26" s="29" t="s">
        <v>25</v>
      </c>
      <c r="B26" s="78" t="s">
        <v>31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44">
        <v>4</v>
      </c>
      <c r="O26" s="36">
        <f t="shared" si="0"/>
        <v>3.3057851239669422</v>
      </c>
    </row>
    <row r="27" spans="1:15" s="15" customFormat="1" ht="21.75" customHeight="1">
      <c r="A27" s="30" t="s">
        <v>35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45">
        <f>SUM(N28:N30)</f>
        <v>48</v>
      </c>
      <c r="O27" s="37">
        <f>SUM(O28:O30)</f>
        <v>39.66942148760331</v>
      </c>
    </row>
    <row r="28" spans="1:15" s="15" customFormat="1" ht="56.25" customHeight="1">
      <c r="A28" s="59" t="s">
        <v>26</v>
      </c>
      <c r="B28" s="78" t="s">
        <v>32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44">
        <v>18</v>
      </c>
      <c r="O28" s="36">
        <f t="shared" si="0"/>
        <v>14.87603305785124</v>
      </c>
    </row>
    <row r="29" spans="1:15" s="15" customFormat="1" ht="35.25" customHeight="1">
      <c r="A29" s="59" t="s">
        <v>27</v>
      </c>
      <c r="B29" s="78" t="s">
        <v>33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44">
        <v>11</v>
      </c>
      <c r="O29" s="36">
        <f t="shared" si="0"/>
        <v>9.090909090909092</v>
      </c>
    </row>
    <row r="30" spans="1:15" s="15" customFormat="1" ht="45" customHeight="1" thickBot="1">
      <c r="A30" s="60" t="s">
        <v>28</v>
      </c>
      <c r="B30" s="82" t="s">
        <v>34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46">
        <v>19</v>
      </c>
      <c r="O30" s="38">
        <f t="shared" si="0"/>
        <v>15.702479338842975</v>
      </c>
    </row>
    <row r="31" spans="1:15" s="10" customFormat="1" ht="16.5" customHeight="1">
      <c r="A31" s="18" t="s">
        <v>69</v>
      </c>
      <c r="B31" s="19"/>
      <c r="C31" s="11"/>
      <c r="D31" s="11"/>
      <c r="E31" s="11"/>
      <c r="F31" s="11"/>
      <c r="G31" s="11"/>
      <c r="H31" s="20"/>
      <c r="I31" s="20"/>
      <c r="K31" s="21"/>
      <c r="N31" s="47"/>
      <c r="O31" s="32" t="s">
        <v>1</v>
      </c>
    </row>
    <row r="32" spans="1:15" s="10" customFormat="1" ht="16.5" customHeight="1">
      <c r="A32" s="18" t="s">
        <v>68</v>
      </c>
      <c r="N32" s="47"/>
      <c r="O32" s="39"/>
    </row>
    <row r="33" spans="1:15" s="10" customFormat="1" ht="24.75" customHeight="1">
      <c r="A33" s="18"/>
      <c r="B33" s="80"/>
      <c r="C33" s="81"/>
      <c r="D33" s="81"/>
      <c r="E33" s="81"/>
      <c r="F33" s="81"/>
      <c r="G33" s="81"/>
      <c r="H33" s="81"/>
      <c r="I33" s="81"/>
      <c r="J33" s="81"/>
      <c r="N33" s="47"/>
      <c r="O33" s="39"/>
    </row>
    <row r="34" spans="2:15" s="10" customFormat="1" ht="24.75" customHeight="1"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</row>
    <row r="35" spans="1:15" s="10" customFormat="1" ht="24.75" customHeight="1">
      <c r="A35" s="13"/>
      <c r="B35" s="13"/>
      <c r="C35" s="73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3:15" s="10" customFormat="1" ht="24.75" customHeight="1">
      <c r="C36" s="73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3:15" s="10" customFormat="1" ht="24.75" customHeight="1"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14:15" s="10" customFormat="1" ht="16.5">
      <c r="N38" s="47"/>
      <c r="O38" s="39"/>
    </row>
    <row r="39" spans="14:15" s="10" customFormat="1" ht="16.5">
      <c r="N39" s="47"/>
      <c r="O39" s="39"/>
    </row>
    <row r="40" spans="14:15" s="10" customFormat="1" ht="16.5">
      <c r="N40" s="47"/>
      <c r="O40" s="39"/>
    </row>
    <row r="41" spans="14:15" s="10" customFormat="1" ht="16.5">
      <c r="N41" s="47"/>
      <c r="O41" s="39"/>
    </row>
    <row r="42" spans="14:15" s="10" customFormat="1" ht="16.5">
      <c r="N42" s="47"/>
      <c r="O42" s="39"/>
    </row>
    <row r="43" spans="14:15" s="10" customFormat="1" ht="16.5">
      <c r="N43" s="47"/>
      <c r="O43" s="39"/>
    </row>
    <row r="44" spans="14:15" s="10" customFormat="1" ht="16.5">
      <c r="N44" s="47"/>
      <c r="O44" s="39"/>
    </row>
    <row r="45" spans="14:15" s="10" customFormat="1" ht="16.5">
      <c r="N45" s="47"/>
      <c r="O45" s="39"/>
    </row>
    <row r="46" spans="14:15" s="10" customFormat="1" ht="16.5">
      <c r="N46" s="47"/>
      <c r="O46" s="39"/>
    </row>
    <row r="47" spans="14:15" s="10" customFormat="1" ht="16.5">
      <c r="N47" s="47"/>
      <c r="O47" s="39"/>
    </row>
    <row r="48" spans="14:15" s="10" customFormat="1" ht="16.5">
      <c r="N48" s="47"/>
      <c r="O48" s="39"/>
    </row>
    <row r="49" spans="14:15" s="10" customFormat="1" ht="16.5">
      <c r="N49" s="47"/>
      <c r="O49" s="39"/>
    </row>
    <row r="50" spans="14:15" s="10" customFormat="1" ht="16.5">
      <c r="N50" s="47"/>
      <c r="O50" s="39"/>
    </row>
    <row r="51" spans="14:15" s="10" customFormat="1" ht="16.5">
      <c r="N51" s="47"/>
      <c r="O51" s="39"/>
    </row>
    <row r="52" spans="14:15" s="10" customFormat="1" ht="16.5">
      <c r="N52" s="47"/>
      <c r="O52" s="39"/>
    </row>
    <row r="53" spans="14:15" s="10" customFormat="1" ht="16.5">
      <c r="N53" s="47"/>
      <c r="O53" s="39"/>
    </row>
    <row r="54" spans="14:15" s="10" customFormat="1" ht="16.5">
      <c r="N54" s="47"/>
      <c r="O54" s="39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8" spans="1:21" ht="16.5">
      <c r="A68" s="1"/>
      <c r="B68" s="1"/>
      <c r="C68" s="1"/>
      <c r="D68" s="1"/>
      <c r="E68" s="1"/>
      <c r="F68" s="1"/>
      <c r="G68" s="1"/>
      <c r="H68" s="1"/>
      <c r="I68" s="1"/>
      <c r="L68" s="14"/>
      <c r="M68" s="14"/>
      <c r="N68" s="41"/>
      <c r="O68" s="33"/>
      <c r="P68" s="14"/>
      <c r="Q68" s="14"/>
      <c r="R68" s="14"/>
      <c r="S68" s="14"/>
      <c r="T68" s="14"/>
      <c r="U68" s="14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7" spans="1:9" ht="14.25">
      <c r="A77" s="1"/>
      <c r="B77" s="1"/>
      <c r="C77" s="1"/>
      <c r="D77" s="1"/>
      <c r="E77" s="1"/>
      <c r="F77" s="1"/>
      <c r="G77" s="1"/>
      <c r="H77" s="1"/>
      <c r="I77" s="1"/>
    </row>
    <row r="82" spans="1:11" ht="16.5">
      <c r="A82" s="79" t="s">
        <v>2</v>
      </c>
      <c r="B82" s="79"/>
      <c r="C82" s="79"/>
      <c r="D82" s="79"/>
      <c r="E82" s="79"/>
      <c r="F82" s="79"/>
      <c r="G82" s="79"/>
      <c r="H82" s="79"/>
      <c r="I82" s="79"/>
      <c r="J82" s="79"/>
      <c r="K82" s="13"/>
    </row>
  </sheetData>
  <mergeCells count="23">
    <mergeCell ref="B24:M24"/>
    <mergeCell ref="B25:M25"/>
    <mergeCell ref="B26:M26"/>
    <mergeCell ref="B19:M19"/>
    <mergeCell ref="B20:M20"/>
    <mergeCell ref="B21:M21"/>
    <mergeCell ref="B22:M22"/>
    <mergeCell ref="A82:J82"/>
    <mergeCell ref="B33:J33"/>
    <mergeCell ref="B28:M28"/>
    <mergeCell ref="B29:M29"/>
    <mergeCell ref="B30:M30"/>
    <mergeCell ref="C37:O37"/>
    <mergeCell ref="A1:O1"/>
    <mergeCell ref="B34:O34"/>
    <mergeCell ref="C35:O35"/>
    <mergeCell ref="C36:O36"/>
    <mergeCell ref="A10:O10"/>
    <mergeCell ref="B11:M11"/>
    <mergeCell ref="B14:M14"/>
    <mergeCell ref="B15:M15"/>
    <mergeCell ref="B16:M16"/>
    <mergeCell ref="B17:M17"/>
  </mergeCells>
  <printOptions horizontalCentered="1"/>
  <pageMargins left="0.64" right="0.49" top="0.7874015748031497" bottom="0.7874015748031497" header="0.1968503937007874" footer="0.3937007874015748"/>
  <pageSetup horizontalDpi="600" verticalDpi="600" orientation="portrait" paperSize="9" scale="90" r:id="rId2"/>
  <headerFooter alignWithMargins="0">
    <oddFooter xml:space="preserve">&amp;C&amp;"Times New Roman,標準"STA.152-1&amp;"細明體,標準"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28">
      <selection activeCell="A30" sqref="A30:IV33"/>
    </sheetView>
  </sheetViews>
  <sheetFormatPr defaultColWidth="9.00390625" defaultRowHeight="16.5"/>
  <cols>
    <col min="1" max="1" width="14.25390625" style="10" customWidth="1"/>
    <col min="2" max="2" width="17.75390625" style="10" customWidth="1"/>
    <col min="3" max="3" width="11.25390625" style="10" customWidth="1"/>
    <col min="4" max="4" width="13.375" style="10" customWidth="1"/>
    <col min="5" max="5" width="17.875" style="10" customWidth="1"/>
    <col min="6" max="16384" width="9.00390625" style="10" customWidth="1"/>
  </cols>
  <sheetData>
    <row r="1" spans="1:21" s="6" customFormat="1" ht="18" customHeight="1">
      <c r="A1" s="7"/>
      <c r="B1" s="7"/>
      <c r="C1" s="7"/>
      <c r="D1" s="4"/>
      <c r="E1" s="4"/>
      <c r="N1" s="41"/>
      <c r="O1" s="33"/>
      <c r="U1" s="5"/>
    </row>
    <row r="2" spans="1:21" s="6" customFormat="1" ht="18" customHeight="1">
      <c r="A2" s="7"/>
      <c r="B2" s="7"/>
      <c r="C2" s="7"/>
      <c r="D2" s="4"/>
      <c r="E2" s="4"/>
      <c r="N2" s="41"/>
      <c r="O2" s="33"/>
      <c r="U2" s="5"/>
    </row>
    <row r="3" spans="1:21" s="6" customFormat="1" ht="18" customHeight="1">
      <c r="A3" s="7"/>
      <c r="B3" s="7"/>
      <c r="C3" s="7"/>
      <c r="D3" s="4"/>
      <c r="E3" s="4"/>
      <c r="N3" s="41"/>
      <c r="O3" s="33"/>
      <c r="U3" s="5"/>
    </row>
    <row r="4" spans="1:21" s="6" customFormat="1" ht="18" customHeight="1">
      <c r="A4" s="7"/>
      <c r="B4" s="7"/>
      <c r="C4" s="7"/>
      <c r="D4" s="4"/>
      <c r="E4" s="4"/>
      <c r="N4" s="41"/>
      <c r="O4" s="33"/>
      <c r="U4" s="5"/>
    </row>
    <row r="5" spans="1:21" s="6" customFormat="1" ht="18" customHeight="1">
      <c r="A5" s="7"/>
      <c r="B5" s="7"/>
      <c r="C5" s="7"/>
      <c r="D5" s="4"/>
      <c r="E5" s="4"/>
      <c r="N5" s="41"/>
      <c r="O5" s="33"/>
      <c r="U5" s="5"/>
    </row>
    <row r="6" spans="14:15" s="6" customFormat="1" ht="18" customHeight="1">
      <c r="N6" s="41"/>
      <c r="O6" s="33"/>
    </row>
    <row r="7" spans="14:15" s="6" customFormat="1" ht="18" customHeight="1">
      <c r="N7" s="41"/>
      <c r="O7" s="33"/>
    </row>
    <row r="8" spans="1:21" s="6" customFormat="1" ht="18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42"/>
      <c r="O8" s="34"/>
      <c r="P8" s="9"/>
      <c r="Q8" s="9"/>
      <c r="R8" s="9"/>
      <c r="S8" s="9"/>
      <c r="T8" s="9"/>
      <c r="U8" s="9"/>
    </row>
    <row r="9" spans="1:21" s="6" customFormat="1" ht="17.2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2"/>
      <c r="O9" s="34"/>
      <c r="P9" s="9"/>
      <c r="Q9" s="9"/>
      <c r="R9" s="9"/>
      <c r="S9" s="9"/>
      <c r="T9" s="9"/>
      <c r="U9" s="9"/>
    </row>
    <row r="10" spans="1:5" ht="30" customHeight="1">
      <c r="A10" s="83" t="s">
        <v>60</v>
      </c>
      <c r="B10" s="84"/>
      <c r="C10" s="84"/>
      <c r="D10" s="84"/>
      <c r="E10" s="84"/>
    </row>
    <row r="11" spans="1:5" s="53" customFormat="1" ht="49.5">
      <c r="A11" s="51" t="s">
        <v>41</v>
      </c>
      <c r="B11" s="52" t="s">
        <v>62</v>
      </c>
      <c r="C11" s="52" t="s">
        <v>65</v>
      </c>
      <c r="D11" s="52" t="s">
        <v>66</v>
      </c>
      <c r="E11" s="52" t="s">
        <v>63</v>
      </c>
    </row>
    <row r="12" spans="1:5" ht="21.75" customHeight="1">
      <c r="A12" s="58" t="s">
        <v>42</v>
      </c>
      <c r="B12" s="62">
        <v>3</v>
      </c>
      <c r="C12" s="57">
        <v>1500</v>
      </c>
      <c r="D12" s="50">
        <v>10</v>
      </c>
      <c r="E12" s="63">
        <f>(B12*C12*D12)/100</f>
        <v>450</v>
      </c>
    </row>
    <row r="13" spans="1:5" ht="21.75" customHeight="1">
      <c r="A13" s="58" t="s">
        <v>43</v>
      </c>
      <c r="B13" s="62">
        <v>2.3</v>
      </c>
      <c r="C13" s="57">
        <v>1000</v>
      </c>
      <c r="D13" s="50">
        <v>10</v>
      </c>
      <c r="E13" s="63">
        <f aca="true" t="shared" si="0" ref="E13:E29">(B13*C13*D13)/100</f>
        <v>230</v>
      </c>
    </row>
    <row r="14" spans="1:5" ht="21.75" customHeight="1">
      <c r="A14" s="58" t="s">
        <v>44</v>
      </c>
      <c r="B14" s="62">
        <v>4.5</v>
      </c>
      <c r="C14" s="57">
        <v>1500</v>
      </c>
      <c r="D14" s="50">
        <v>10</v>
      </c>
      <c r="E14" s="63">
        <f t="shared" si="0"/>
        <v>675</v>
      </c>
    </row>
    <row r="15" spans="1:5" ht="21.75" customHeight="1">
      <c r="A15" s="58" t="s">
        <v>45</v>
      </c>
      <c r="B15" s="62">
        <v>6</v>
      </c>
      <c r="C15" s="57">
        <v>600</v>
      </c>
      <c r="D15" s="50">
        <v>5</v>
      </c>
      <c r="E15" s="63">
        <f t="shared" si="0"/>
        <v>180</v>
      </c>
    </row>
    <row r="16" spans="1:5" ht="21.75" customHeight="1">
      <c r="A16" s="58" t="s">
        <v>46</v>
      </c>
      <c r="B16" s="62">
        <v>0.6</v>
      </c>
      <c r="C16" s="57">
        <v>500</v>
      </c>
      <c r="D16" s="50">
        <v>5</v>
      </c>
      <c r="E16" s="63">
        <f t="shared" si="0"/>
        <v>15</v>
      </c>
    </row>
    <row r="17" spans="1:5" ht="21.75" customHeight="1">
      <c r="A17" s="58" t="s">
        <v>47</v>
      </c>
      <c r="B17" s="62">
        <v>1.5</v>
      </c>
      <c r="C17" s="57">
        <v>650</v>
      </c>
      <c r="D17" s="50">
        <v>5</v>
      </c>
      <c r="E17" s="63">
        <f t="shared" si="0"/>
        <v>48.75</v>
      </c>
    </row>
    <row r="18" spans="1:5" ht="21.75" customHeight="1">
      <c r="A18" s="58" t="s">
        <v>48</v>
      </c>
      <c r="B18" s="62">
        <v>0.45</v>
      </c>
      <c r="C18" s="57">
        <v>500</v>
      </c>
      <c r="D18" s="50">
        <v>5</v>
      </c>
      <c r="E18" s="63">
        <f t="shared" si="0"/>
        <v>11.25</v>
      </c>
    </row>
    <row r="19" spans="1:5" ht="21.75" customHeight="1">
      <c r="A19" s="58" t="s">
        <v>49</v>
      </c>
      <c r="B19" s="62">
        <v>0.9</v>
      </c>
      <c r="C19" s="57">
        <v>200</v>
      </c>
      <c r="D19" s="50">
        <v>5</v>
      </c>
      <c r="E19" s="63">
        <f t="shared" si="0"/>
        <v>9</v>
      </c>
    </row>
    <row r="20" spans="1:5" ht="21.75" customHeight="1">
      <c r="A20" s="58" t="s">
        <v>50</v>
      </c>
      <c r="B20" s="62">
        <v>6</v>
      </c>
      <c r="C20" s="57">
        <v>3000</v>
      </c>
      <c r="D20" s="50">
        <v>5</v>
      </c>
      <c r="E20" s="63">
        <f t="shared" si="0"/>
        <v>900</v>
      </c>
    </row>
    <row r="21" spans="1:5" ht="21.75" customHeight="1">
      <c r="A21" s="58" t="s">
        <v>51</v>
      </c>
      <c r="B21" s="62">
        <v>1.09</v>
      </c>
      <c r="C21" s="57">
        <v>350</v>
      </c>
      <c r="D21" s="50">
        <v>5</v>
      </c>
      <c r="E21" s="63">
        <f t="shared" si="0"/>
        <v>19.075</v>
      </c>
    </row>
    <row r="22" spans="1:5" ht="21.75" customHeight="1">
      <c r="A22" s="58" t="s">
        <v>52</v>
      </c>
      <c r="B22" s="62">
        <v>0.75</v>
      </c>
      <c r="C22" s="57">
        <v>650</v>
      </c>
      <c r="D22" s="50">
        <v>5</v>
      </c>
      <c r="E22" s="63">
        <f t="shared" si="0"/>
        <v>24.375</v>
      </c>
    </row>
    <row r="23" spans="1:5" ht="21.75" customHeight="1">
      <c r="A23" s="58" t="s">
        <v>59</v>
      </c>
      <c r="B23" s="62">
        <v>3.75</v>
      </c>
      <c r="C23" s="57">
        <v>800</v>
      </c>
      <c r="D23" s="50">
        <v>5</v>
      </c>
      <c r="E23" s="63">
        <f t="shared" si="0"/>
        <v>150</v>
      </c>
    </row>
    <row r="24" spans="1:5" ht="21.75" customHeight="1">
      <c r="A24" s="58" t="s">
        <v>53</v>
      </c>
      <c r="B24" s="62">
        <v>0.75</v>
      </c>
      <c r="C24" s="57">
        <v>500</v>
      </c>
      <c r="D24" s="50">
        <v>5</v>
      </c>
      <c r="E24" s="63">
        <f t="shared" si="0"/>
        <v>18.75</v>
      </c>
    </row>
    <row r="25" spans="1:5" ht="21.75" customHeight="1">
      <c r="A25" s="58" t="s">
        <v>54</v>
      </c>
      <c r="B25" s="62">
        <v>3</v>
      </c>
      <c r="C25" s="57">
        <v>2000</v>
      </c>
      <c r="D25" s="50">
        <v>5</v>
      </c>
      <c r="E25" s="63">
        <f t="shared" si="0"/>
        <v>300</v>
      </c>
    </row>
    <row r="26" spans="1:5" ht="21.75" customHeight="1">
      <c r="A26" s="58" t="s">
        <v>55</v>
      </c>
      <c r="B26" s="62">
        <v>3</v>
      </c>
      <c r="C26" s="57">
        <v>500</v>
      </c>
      <c r="D26" s="50">
        <v>5</v>
      </c>
      <c r="E26" s="63">
        <f t="shared" si="0"/>
        <v>75</v>
      </c>
    </row>
    <row r="27" spans="1:5" ht="21.75" customHeight="1">
      <c r="A27" s="58" t="s">
        <v>56</v>
      </c>
      <c r="B27" s="62">
        <v>6</v>
      </c>
      <c r="C27" s="57">
        <v>2000</v>
      </c>
      <c r="D27" s="50">
        <v>5</v>
      </c>
      <c r="E27" s="63">
        <f t="shared" si="0"/>
        <v>600</v>
      </c>
    </row>
    <row r="28" spans="1:5" ht="21.75" customHeight="1">
      <c r="A28" s="58" t="s">
        <v>57</v>
      </c>
      <c r="B28" s="62">
        <v>2.3</v>
      </c>
      <c r="C28" s="57">
        <v>500</v>
      </c>
      <c r="D28" s="50">
        <v>10</v>
      </c>
      <c r="E28" s="63">
        <f t="shared" si="0"/>
        <v>115</v>
      </c>
    </row>
    <row r="29" spans="1:5" ht="21.75" customHeight="1">
      <c r="A29" s="58" t="s">
        <v>58</v>
      </c>
      <c r="B29" s="62">
        <v>0.9</v>
      </c>
      <c r="C29" s="57">
        <v>500</v>
      </c>
      <c r="D29" s="50">
        <v>5</v>
      </c>
      <c r="E29" s="63">
        <f t="shared" si="0"/>
        <v>22.5</v>
      </c>
    </row>
    <row r="30" spans="1:15" s="1" customFormat="1" ht="17.25" customHeight="1">
      <c r="A30" s="64" t="s">
        <v>67</v>
      </c>
      <c r="B30" s="65"/>
      <c r="C30" s="66"/>
      <c r="D30" s="66"/>
      <c r="E30" s="67" t="s">
        <v>61</v>
      </c>
      <c r="F30" s="66"/>
      <c r="G30" s="66"/>
      <c r="H30" s="68"/>
      <c r="I30" s="68"/>
      <c r="K30" s="69"/>
      <c r="N30" s="48"/>
      <c r="O30" s="70"/>
    </row>
    <row r="31" spans="1:5" s="1" customFormat="1" ht="17.25" customHeight="1">
      <c r="A31" s="64" t="s">
        <v>71</v>
      </c>
      <c r="B31" s="64"/>
      <c r="C31" s="64"/>
      <c r="D31" s="64"/>
      <c r="E31" s="64"/>
    </row>
    <row r="32" spans="1:5" s="1" customFormat="1" ht="17.25" customHeight="1">
      <c r="A32" s="64" t="s">
        <v>73</v>
      </c>
      <c r="B32" s="64"/>
      <c r="C32" s="64"/>
      <c r="D32" s="64"/>
      <c r="E32" s="64"/>
    </row>
    <row r="33" spans="1:5" s="1" customFormat="1" ht="17.25" customHeight="1">
      <c r="A33" s="64" t="s">
        <v>72</v>
      </c>
      <c r="B33" s="64"/>
      <c r="C33" s="64"/>
      <c r="D33" s="64"/>
      <c r="E33" s="64"/>
    </row>
  </sheetData>
  <mergeCells count="1">
    <mergeCell ref="A10:E10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&amp;C&amp;"Times New Roman,標準"STA.152-2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臺灣地區溫泉分布概況</dc:title>
  <dc:subject>臺灣地區溫泉分布概況</dc:subject>
  <dc:creator>經濟部水利署</dc:creator>
  <cp:keywords>臺灣地區溫泉分布概況</cp:keywords>
  <dc:description>臺灣地區溫泉分布概況</dc:description>
  <cp:lastModifiedBy>施雙鳳</cp:lastModifiedBy>
  <cp:lastPrinted>2005-05-06T07:33:13Z</cp:lastPrinted>
  <dcterms:created xsi:type="dcterms:W3CDTF">1999-01-16T01:12:24Z</dcterms:created>
  <dcterms:modified xsi:type="dcterms:W3CDTF">2008-10-23T04:13:44Z</dcterms:modified>
  <cp:category>I6Z</cp:category>
  <cp:version/>
  <cp:contentType/>
  <cp:contentStatus/>
</cp:coreProperties>
</file>