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3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<sst xmlns="http://schemas.openxmlformats.org/spreadsheetml/2006/main" count="78" uniqueCount="69">
  <si>
    <t>經濟部水利處會計室</t>
  </si>
  <si>
    <t>STA.13</t>
  </si>
  <si>
    <t>單位：百萬立方公尺</t>
  </si>
  <si>
    <t>資料來源：本處公務統計報表。</t>
  </si>
  <si>
    <t xml:space="preserve"> 臺灣省各水庫營運概況</t>
  </si>
  <si>
    <t>民國八十八年</t>
  </si>
  <si>
    <t>灌溉</t>
  </si>
  <si>
    <t>給水</t>
  </si>
  <si>
    <t>水庫別</t>
  </si>
  <si>
    <r>
      <t xml:space="preserve"> </t>
    </r>
    <r>
      <rPr>
        <b/>
        <sz val="20"/>
        <color indexed="12"/>
        <rFont val="標楷體"/>
        <family val="4"/>
      </rPr>
      <t>水利統計簡訊</t>
    </r>
  </si>
  <si>
    <t>總計</t>
  </si>
  <si>
    <t>西勢</t>
  </si>
  <si>
    <t>蘭潭</t>
  </si>
  <si>
    <t>鹿寮溪</t>
  </si>
  <si>
    <t>尖山埤</t>
  </si>
  <si>
    <t>日月潭</t>
  </si>
  <si>
    <t>烏山頭</t>
  </si>
  <si>
    <t>虎頭埤</t>
  </si>
  <si>
    <t>澄清湖</t>
  </si>
  <si>
    <t>阿公店</t>
  </si>
  <si>
    <t>鹽水埤</t>
  </si>
  <si>
    <t>德元埤</t>
  </si>
  <si>
    <t>霧社</t>
  </si>
  <si>
    <t>大埔</t>
  </si>
  <si>
    <t>谷關</t>
  </si>
  <si>
    <t>劍潭</t>
  </si>
  <si>
    <t>龍鑾潭</t>
  </si>
  <si>
    <t>石門</t>
  </si>
  <si>
    <t>白河</t>
  </si>
  <si>
    <t>明德</t>
  </si>
  <si>
    <t>曾文</t>
  </si>
  <si>
    <t>成功</t>
  </si>
  <si>
    <t>德基</t>
  </si>
  <si>
    <t>新山</t>
  </si>
  <si>
    <t>頭社</t>
  </si>
  <si>
    <t>興仁</t>
  </si>
  <si>
    <t>鏡面</t>
  </si>
  <si>
    <t>東衛</t>
  </si>
  <si>
    <t>石岡壩</t>
  </si>
  <si>
    <t>榮華壩</t>
  </si>
  <si>
    <t>永和山</t>
  </si>
  <si>
    <t>鳳山</t>
  </si>
  <si>
    <t>寶山</t>
  </si>
  <si>
    <t>仁義潭</t>
  </si>
  <si>
    <t>赤崁地下水庫</t>
  </si>
  <si>
    <t>西安</t>
  </si>
  <si>
    <t>小池</t>
  </si>
  <si>
    <t>七美</t>
  </si>
  <si>
    <r>
      <t>鯉魚潭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一期</t>
    </r>
    <r>
      <rPr>
        <sz val="12"/>
        <rFont val="Times New Roman"/>
        <family val="1"/>
      </rPr>
      <t>)</t>
    </r>
  </si>
  <si>
    <r>
      <t>南化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一期</t>
    </r>
    <r>
      <rPr>
        <sz val="12"/>
        <rFont val="Times New Roman"/>
        <family val="1"/>
      </rPr>
      <t>)</t>
    </r>
  </si>
  <si>
    <t>牡丹</t>
  </si>
  <si>
    <t>內埔子</t>
  </si>
  <si>
    <r>
      <t>營</t>
    </r>
    <r>
      <rPr>
        <sz val="12"/>
        <rFont val="標楷體"/>
        <family val="4"/>
      </rPr>
      <t>運溉況</t>
    </r>
  </si>
  <si>
    <t>發電專用</t>
  </si>
  <si>
    <t xml:space="preserve"> 臺灣省各水庫營運概況(續)</t>
  </si>
  <si>
    <t>89年7月26日 星期三</t>
  </si>
  <si>
    <t>總計</t>
  </si>
  <si>
    <r>
      <t>發電專用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水量</t>
    </r>
  </si>
  <si>
    <t>灌溉水量</t>
  </si>
  <si>
    <t>給水水量</t>
  </si>
  <si>
    <t>合計</t>
  </si>
  <si>
    <r>
      <t>發電用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水量</t>
    </r>
  </si>
  <si>
    <r>
      <t>未經發電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水量</t>
    </r>
  </si>
  <si>
    <r>
      <t>發電用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水量</t>
    </r>
  </si>
  <si>
    <r>
      <t>未經發電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水量</t>
    </r>
  </si>
  <si>
    <r>
      <t>發電專用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水量</t>
    </r>
  </si>
  <si>
    <r>
      <t>發電用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水量</t>
    </r>
  </si>
  <si>
    <r>
      <t>未經發電</t>
    </r>
    <r>
      <rPr>
        <sz val="12"/>
        <rFont val="Times New Roman"/>
        <family val="1"/>
      </rPr>
      <t xml:space="preserve">                     </t>
    </r>
    <r>
      <rPr>
        <sz val="12"/>
        <rFont val="標楷體"/>
        <family val="4"/>
      </rPr>
      <t>水量</t>
    </r>
  </si>
  <si>
    <r>
      <t>發電用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水量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</si>
</sst>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.00_ "/>
    <numFmt numFmtId="178" formatCode="000"/>
    <numFmt numFmtId="179" formatCode="0.00_);[Red]\(0.00\)"/>
    <numFmt numFmtId="180" formatCode="#,##0_ "/>
    <numFmt numFmtId="181" formatCode="#,##0.00_);[Red]\(#,##0.00\)"/>
    <numFmt numFmtId="182" formatCode="0.000000000000000_);[Red]\(0.000000000000000\)"/>
    <numFmt numFmtId="183" formatCode="h:mm"/>
    <numFmt numFmtId="184" formatCode="#;\-#;&quot;-&quot;"/>
    <numFmt numFmtId="185" formatCode="#"/>
    <numFmt numFmtId="186" formatCode="0.00;\-0.00;&quot;-&quot;"/>
    <numFmt numFmtId="187" formatCode="#.00"/>
    <numFmt numFmtId="188" formatCode="0.00;\-#;&quot;-&quot;"/>
    <numFmt numFmtId="189" formatCode="#,##0.00;\-#;&quot;-&quot;"/>
  </numFmts>
  <fonts count="18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b/>
      <sz val="20"/>
      <color indexed="12"/>
      <name val="Times New Roman"/>
      <family val="1"/>
    </font>
    <font>
      <b/>
      <sz val="20"/>
      <color indexed="12"/>
      <name val="標楷體"/>
      <family val="4"/>
    </font>
    <font>
      <sz val="16"/>
      <color indexed="12"/>
      <name val="標楷體"/>
      <family val="4"/>
    </font>
    <font>
      <sz val="12"/>
      <color indexed="12"/>
      <name val="標楷體"/>
      <family val="4"/>
    </font>
    <font>
      <b/>
      <sz val="16"/>
      <color indexed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b/>
      <sz val="13.25"/>
      <name val="標楷體"/>
      <family val="4"/>
    </font>
    <font>
      <sz val="11.5"/>
      <name val="標楷體"/>
      <family val="4"/>
    </font>
    <font>
      <sz val="20"/>
      <name val="新細明體"/>
      <family val="1"/>
    </font>
    <font>
      <sz val="20.25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3" fontId="4" fillId="0" borderId="0" xfId="16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1" fontId="2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centerContinuous"/>
    </xf>
    <xf numFmtId="41" fontId="6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" fontId="4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9" fillId="0" borderId="0" xfId="0" applyFont="1" applyAlignment="1">
      <alignment/>
    </xf>
    <xf numFmtId="41" fontId="11" fillId="0" borderId="0" xfId="0" applyNumberFormat="1" applyFont="1" applyFill="1" applyBorder="1" applyAlignment="1">
      <alignment horizontal="centerContinuous" vertical="center"/>
    </xf>
    <xf numFmtId="41" fontId="2" fillId="0" borderId="0" xfId="0" applyNumberFormat="1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"/>
    </xf>
    <xf numFmtId="41" fontId="2" fillId="0" borderId="2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41" fontId="2" fillId="0" borderId="0" xfId="0" applyNumberFormat="1" applyFont="1" applyFill="1" applyBorder="1" applyAlignment="1">
      <alignment horizontal="left"/>
    </xf>
    <xf numFmtId="189" fontId="4" fillId="0" borderId="5" xfId="16" applyNumberFormat="1" applyFont="1" applyFill="1" applyBorder="1" applyAlignment="1">
      <alignment horizontal="right" vertical="center"/>
    </xf>
    <xf numFmtId="189" fontId="4" fillId="0" borderId="5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/>
    </xf>
    <xf numFmtId="43" fontId="2" fillId="0" borderId="3" xfId="16" applyNumberFormat="1" applyFont="1" applyFill="1" applyBorder="1" applyAlignment="1">
      <alignment horizontal="center"/>
    </xf>
    <xf numFmtId="189" fontId="4" fillId="0" borderId="3" xfId="0" applyNumberFormat="1" applyFont="1" applyFill="1" applyBorder="1" applyAlignment="1">
      <alignment horizontal="right" vertical="center"/>
    </xf>
    <xf numFmtId="189" fontId="4" fillId="0" borderId="3" xfId="16" applyNumberFormat="1" applyFont="1" applyFill="1" applyBorder="1" applyAlignment="1">
      <alignment horizontal="right" vertical="center"/>
    </xf>
    <xf numFmtId="186" fontId="2" fillId="0" borderId="6" xfId="0" applyNumberFormat="1" applyFont="1" applyFill="1" applyBorder="1" applyAlignment="1">
      <alignment horizontal="center" vertical="center"/>
    </xf>
    <xf numFmtId="189" fontId="4" fillId="0" borderId="6" xfId="0" applyNumberFormat="1" applyFont="1" applyFill="1" applyBorder="1" applyAlignment="1">
      <alignment horizontal="right" vertical="center"/>
    </xf>
    <xf numFmtId="189" fontId="4" fillId="0" borderId="6" xfId="16" applyNumberFormat="1" applyFont="1" applyFill="1" applyBorder="1" applyAlignment="1">
      <alignment horizontal="right" vertical="center"/>
    </xf>
    <xf numFmtId="189" fontId="4" fillId="0" borderId="4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centerContinuous" vertical="center"/>
    </xf>
    <xf numFmtId="186" fontId="2" fillId="0" borderId="7" xfId="0" applyNumberFormat="1" applyFont="1" applyFill="1" applyBorder="1" applyAlignment="1">
      <alignment horizontal="center" vertical="center"/>
    </xf>
    <xf numFmtId="186" fontId="2" fillId="0" borderId="5" xfId="0" applyNumberFormat="1" applyFont="1" applyFill="1" applyBorder="1" applyAlignment="1">
      <alignment horizontal="center" vertical="center"/>
    </xf>
    <xf numFmtId="186" fontId="2" fillId="0" borderId="8" xfId="0" applyNumberFormat="1" applyFont="1" applyFill="1" applyBorder="1" applyAlignment="1">
      <alignment horizontal="center" vertical="center"/>
    </xf>
    <xf numFmtId="41" fontId="2" fillId="0" borderId="2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187" fontId="2" fillId="0" borderId="1" xfId="16" applyNumberFormat="1" applyFont="1" applyFill="1" applyBorder="1" applyAlignment="1">
      <alignment horizontal="center" vertical="center" wrapText="1"/>
    </xf>
    <xf numFmtId="187" fontId="2" fillId="0" borderId="3" xfId="16" applyNumberFormat="1" applyFont="1" applyFill="1" applyBorder="1" applyAlignment="1">
      <alignment horizontal="center" vertical="center" wrapText="1"/>
    </xf>
    <xf numFmtId="186" fontId="2" fillId="0" borderId="5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187" fontId="2" fillId="0" borderId="9" xfId="16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/>
              <a:t>八十八年臺灣省各水庫營運溉況</a:t>
            </a:r>
          </a:p>
        </c:rich>
      </c:tx>
      <c:layout>
        <c:manualLayout>
          <c:xMode val="factor"/>
          <c:yMode val="factor"/>
          <c:x val="-0.041"/>
          <c:y val="0.0465"/>
        </c:manualLayout>
      </c:layout>
      <c:spPr>
        <a:gradFill rotWithShape="1">
          <a:gsLst>
            <a:gs pos="0">
              <a:srgbClr val="E9F4FF"/>
            </a:gs>
            <a:gs pos="100000">
              <a:srgbClr val="99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25"/>
          <c:y val="0.354"/>
          <c:w val="0.64375"/>
          <c:h val="0.40825"/>
        </c:manualLayout>
      </c:layout>
      <c:pie3DChart>
        <c:varyColors val="1"/>
        <c:ser>
          <c:idx val="0"/>
          <c:order val="0"/>
          <c:tx>
            <c:strRef>
              <c:f>Sheet1!$L$12</c:f>
              <c:strCache>
                <c:ptCount val="1"/>
                <c:pt idx="0">
                  <c:v>營運溉況</c:v>
                </c:pt>
              </c:strCache>
            </c:strRef>
          </c:tx>
          <c:spPr>
            <a:pattFill prst="plaid">
              <a:fgClr>
                <a:srgbClr val="9999FF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99CCFF"/>
                  </a:gs>
                  <a:gs pos="100000">
                    <a:srgbClr val="FFFFFF"/>
                  </a:gs>
                </a:gsLst>
                <a:lin ang="18900000" scaled="1"/>
              </a:gradFill>
            </c:spPr>
          </c:dPt>
          <c:dPt>
            <c:idx val="1"/>
            <c:spPr>
              <a:pattFill prst="pct80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gradFill rotWithShape="1">
                <a:gsLst>
                  <a:gs pos="0">
                    <a:srgbClr val="FFFFFF"/>
                  </a:gs>
                  <a:gs pos="50000">
                    <a:srgbClr val="808000"/>
                  </a:gs>
                  <a:gs pos="100000">
                    <a:srgbClr val="FFFFFF"/>
                  </a:gs>
                </a:gsLst>
                <a:lin ang="189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Sheet1!$K$13:$K$15</c:f>
              <c:strCache/>
            </c:strRef>
          </c:cat>
          <c:val>
            <c:numRef>
              <c:f>Sheet1!$L$13:$L$15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5"/>
          <c:y val="0.6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5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FFFFF2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20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0</xdr:rowOff>
    </xdr:from>
    <xdr:to>
      <xdr:col>0</xdr:col>
      <xdr:colOff>790575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3431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38100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38100" y="23431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723900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23900" y="234315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年別</a:t>
          </a:r>
        </a:p>
      </xdr:txBody>
    </xdr:sp>
    <xdr:clientData/>
  </xdr:twoCellAnchor>
  <xdr:twoCellAnchor>
    <xdr:from>
      <xdr:col>0</xdr:col>
      <xdr:colOff>9525</xdr:colOff>
      <xdr:row>28</xdr:row>
      <xdr:rowOff>0</xdr:rowOff>
    </xdr:from>
    <xdr:to>
      <xdr:col>0</xdr:col>
      <xdr:colOff>790575</xdr:colOff>
      <xdr:row>28</xdr:row>
      <xdr:rowOff>0</xdr:rowOff>
    </xdr:to>
    <xdr:sp>
      <xdr:nvSpPr>
        <xdr:cNvPr id="4" name="Line 5"/>
        <xdr:cNvSpPr>
          <a:spLocks/>
        </xdr:cNvSpPr>
      </xdr:nvSpPr>
      <xdr:spPr>
        <a:xfrm>
          <a:off x="9525" y="91535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38100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" name="Line 6"/>
        <xdr:cNvSpPr>
          <a:spLocks/>
        </xdr:cNvSpPr>
      </xdr:nvSpPr>
      <xdr:spPr>
        <a:xfrm>
          <a:off x="38100" y="91535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771525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771525" y="915352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年別</a:t>
          </a:r>
        </a:p>
      </xdr:txBody>
    </xdr:sp>
    <xdr:clientData/>
  </xdr:twoCellAnchor>
  <xdr:twoCellAnchor>
    <xdr:from>
      <xdr:col>0</xdr:col>
      <xdr:colOff>9525</xdr:colOff>
      <xdr:row>28</xdr:row>
      <xdr:rowOff>0</xdr:rowOff>
    </xdr:from>
    <xdr:to>
      <xdr:col>0</xdr:col>
      <xdr:colOff>790575</xdr:colOff>
      <xdr:row>28</xdr:row>
      <xdr:rowOff>0</xdr:rowOff>
    </xdr:to>
    <xdr:sp>
      <xdr:nvSpPr>
        <xdr:cNvPr id="7" name="Line 8"/>
        <xdr:cNvSpPr>
          <a:spLocks/>
        </xdr:cNvSpPr>
      </xdr:nvSpPr>
      <xdr:spPr>
        <a:xfrm>
          <a:off x="9525" y="91535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38100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8" name="Line 9"/>
        <xdr:cNvSpPr>
          <a:spLocks/>
        </xdr:cNvSpPr>
      </xdr:nvSpPr>
      <xdr:spPr>
        <a:xfrm>
          <a:off x="38100" y="91535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771525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771525" y="915352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年別</a:t>
          </a:r>
        </a:p>
      </xdr:txBody>
    </xdr:sp>
    <xdr:clientData/>
  </xdr:twoCellAnchor>
  <xdr:twoCellAnchor>
    <xdr:from>
      <xdr:col>0</xdr:col>
      <xdr:colOff>9525</xdr:colOff>
      <xdr:row>28</xdr:row>
      <xdr:rowOff>0</xdr:rowOff>
    </xdr:from>
    <xdr:to>
      <xdr:col>0</xdr:col>
      <xdr:colOff>790575</xdr:colOff>
      <xdr:row>28</xdr:row>
      <xdr:rowOff>0</xdr:rowOff>
    </xdr:to>
    <xdr:sp>
      <xdr:nvSpPr>
        <xdr:cNvPr id="10" name="Line 11"/>
        <xdr:cNvSpPr>
          <a:spLocks/>
        </xdr:cNvSpPr>
      </xdr:nvSpPr>
      <xdr:spPr>
        <a:xfrm>
          <a:off x="9525" y="91535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38100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" name="Line 12"/>
        <xdr:cNvSpPr>
          <a:spLocks/>
        </xdr:cNvSpPr>
      </xdr:nvSpPr>
      <xdr:spPr>
        <a:xfrm>
          <a:off x="38100" y="91535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771525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771525" y="915352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年別</a:t>
          </a:r>
        </a:p>
      </xdr:txBody>
    </xdr:sp>
    <xdr:clientData/>
  </xdr:twoCellAnchor>
  <xdr:twoCellAnchor>
    <xdr:from>
      <xdr:col>0</xdr:col>
      <xdr:colOff>9525</xdr:colOff>
      <xdr:row>28</xdr:row>
      <xdr:rowOff>0</xdr:rowOff>
    </xdr:from>
    <xdr:to>
      <xdr:col>0</xdr:col>
      <xdr:colOff>790575</xdr:colOff>
      <xdr:row>28</xdr:row>
      <xdr:rowOff>0</xdr:rowOff>
    </xdr:to>
    <xdr:sp>
      <xdr:nvSpPr>
        <xdr:cNvPr id="13" name="Line 14"/>
        <xdr:cNvSpPr>
          <a:spLocks/>
        </xdr:cNvSpPr>
      </xdr:nvSpPr>
      <xdr:spPr>
        <a:xfrm>
          <a:off x="9525" y="91535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38100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" name="Line 15"/>
        <xdr:cNvSpPr>
          <a:spLocks/>
        </xdr:cNvSpPr>
      </xdr:nvSpPr>
      <xdr:spPr>
        <a:xfrm>
          <a:off x="38100" y="91535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771525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771525" y="915352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年別</a:t>
          </a:r>
        </a:p>
      </xdr:txBody>
    </xdr:sp>
    <xdr:clientData/>
  </xdr:twoCellAnchor>
  <xdr:twoCellAnchor>
    <xdr:from>
      <xdr:col>0</xdr:col>
      <xdr:colOff>9525</xdr:colOff>
      <xdr:row>28</xdr:row>
      <xdr:rowOff>0</xdr:rowOff>
    </xdr:from>
    <xdr:to>
      <xdr:col>0</xdr:col>
      <xdr:colOff>790575</xdr:colOff>
      <xdr:row>28</xdr:row>
      <xdr:rowOff>0</xdr:rowOff>
    </xdr:to>
    <xdr:sp>
      <xdr:nvSpPr>
        <xdr:cNvPr id="16" name="Line 17"/>
        <xdr:cNvSpPr>
          <a:spLocks/>
        </xdr:cNvSpPr>
      </xdr:nvSpPr>
      <xdr:spPr>
        <a:xfrm>
          <a:off x="9525" y="91535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38100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" name="Line 18"/>
        <xdr:cNvSpPr>
          <a:spLocks/>
        </xdr:cNvSpPr>
      </xdr:nvSpPr>
      <xdr:spPr>
        <a:xfrm>
          <a:off x="38100" y="91535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771525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771525" y="915352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年別</a:t>
          </a:r>
        </a:p>
      </xdr:txBody>
    </xdr:sp>
    <xdr:clientData/>
  </xdr:twoCellAnchor>
  <xdr:twoCellAnchor>
    <xdr:from>
      <xdr:col>0</xdr:col>
      <xdr:colOff>57150</xdr:colOff>
      <xdr:row>78</xdr:row>
      <xdr:rowOff>85725</xdr:rowOff>
    </xdr:from>
    <xdr:to>
      <xdr:col>9</xdr:col>
      <xdr:colOff>85725</xdr:colOff>
      <xdr:row>108</xdr:row>
      <xdr:rowOff>9525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57150" y="23945850"/>
          <a:ext cx="7086600" cy="6210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說明：1.本表由水庫營運標的分為發電專用、灌溉及給水，藉以瞭解臺灣省各
         水庫目前的營運狀況。八十八年水庫營運以發電專用為標的居首位，
         計3,979.53百萬立方公尺，占全部營運之48.71%；其次是以灌溉為標
         的，計2,341.56百萬立方公尺，占全部營運之28.66%；以給水為標的
         最低，計1,848.02百萬立方公尺，占全部營運之22.62%。
       2.水庫營運的最佳狀態是能發電又能提供灌溉及給水，但礙於水庫地理
         環境的配合，往往不能同時具有多項標的，目前各水庫營運標的，全
         以發電專用為標的的水庫計有霧社、谷關、德基與榮華壩；全以灌溉
         為標的的水庫計有鹿寮溪、虎頭埤、鹽水埤、德元埤、劍潭、龍鑾潭
         、頭社及內埔子；全以給水為標的的水庫計有西勢、蘭潭、成功、新
         山、興仁、鏡面、東衛、鳳山、寶山、仁義潭、西安及南化等。其餘
         水庫兼有二個(含)以上之標的。
       3.八十八年各水庫營運量的總和為8,169.11百萬立方公尺，營運量最高
         的是石門水庫1,062.74百萬立方公尺，占13.01%；其次是谷關水庫
         1,059.52百萬立方公尺，占12.97%。 
       4.從各水庫標的的營運量而言，以發電專用的營運量最高為谷關的
         1,059.52百萬立方公尺，占發電專用營運量的26.62%，其次為德基的
         810.83百萬立方公尺，占發電專用營運量的20.38%；以灌溉的營運量
         最高為曾文的769.10百萬立方公尺，占灌溉營運量的32.85%，其次是
         烏山頭的659.87百萬立方公尺，占灌溉營運量的28.18%；以給水的營
         運量最高為石門的350.35百萬立方公尺，占給水營運量的18.96%，其
         次為石岡壩的291.30百萬立方公尺，占給水營運量的15.76%，惟石岡
         壩在八十八年九二一集集大地震受創後已無營運。 </a:t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1</xdr:col>
      <xdr:colOff>9525</xdr:colOff>
      <xdr:row>10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2352675"/>
          <a:ext cx="11906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514350</xdr:colOff>
      <xdr:row>8</xdr:row>
      <xdr:rowOff>57150</xdr:rowOff>
    </xdr:from>
    <xdr:to>
      <xdr:col>0</xdr:col>
      <xdr:colOff>1152525</xdr:colOff>
      <xdr:row>8</xdr:row>
      <xdr:rowOff>304800</xdr:rowOff>
    </xdr:to>
    <xdr:sp>
      <xdr:nvSpPr>
        <xdr:cNvPr id="21" name="TextBox 23"/>
        <xdr:cNvSpPr txBox="1">
          <a:spLocks noChangeArrowheads="1"/>
        </xdr:cNvSpPr>
      </xdr:nvSpPr>
      <xdr:spPr>
        <a:xfrm>
          <a:off x="514350" y="2400300"/>
          <a:ext cx="638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營運標的</a:t>
          </a:r>
        </a:p>
      </xdr:txBody>
    </xdr:sp>
    <xdr:clientData/>
  </xdr:twoCellAnchor>
  <xdr:twoCellAnchor>
    <xdr:from>
      <xdr:col>0</xdr:col>
      <xdr:colOff>9525</xdr:colOff>
      <xdr:row>34</xdr:row>
      <xdr:rowOff>9525</xdr:rowOff>
    </xdr:from>
    <xdr:to>
      <xdr:col>1</xdr:col>
      <xdr:colOff>0</xdr:colOff>
      <xdr:row>36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11020425"/>
          <a:ext cx="11811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514350</xdr:colOff>
      <xdr:row>34</xdr:row>
      <xdr:rowOff>57150</xdr:rowOff>
    </xdr:from>
    <xdr:to>
      <xdr:col>0</xdr:col>
      <xdr:colOff>1143000</xdr:colOff>
      <xdr:row>34</xdr:row>
      <xdr:rowOff>304800</xdr:rowOff>
    </xdr:to>
    <xdr:sp>
      <xdr:nvSpPr>
        <xdr:cNvPr id="23" name="TextBox 25"/>
        <xdr:cNvSpPr txBox="1">
          <a:spLocks noChangeArrowheads="1"/>
        </xdr:cNvSpPr>
      </xdr:nvSpPr>
      <xdr:spPr>
        <a:xfrm>
          <a:off x="514350" y="11068050"/>
          <a:ext cx="628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營運標的</a:t>
          </a:r>
        </a:p>
      </xdr:txBody>
    </xdr:sp>
    <xdr:clientData/>
  </xdr:twoCellAnchor>
  <xdr:twoCellAnchor>
    <xdr:from>
      <xdr:col>0</xdr:col>
      <xdr:colOff>438150</xdr:colOff>
      <xdr:row>60</xdr:row>
      <xdr:rowOff>57150</xdr:rowOff>
    </xdr:from>
    <xdr:to>
      <xdr:col>9</xdr:col>
      <xdr:colOff>0</xdr:colOff>
      <xdr:row>78</xdr:row>
      <xdr:rowOff>28575</xdr:rowOff>
    </xdr:to>
    <xdr:graphicFrame>
      <xdr:nvGraphicFramePr>
        <xdr:cNvPr id="24" name="Chart 27"/>
        <xdr:cNvGraphicFramePr/>
      </xdr:nvGraphicFramePr>
      <xdr:xfrm>
        <a:off x="438150" y="20145375"/>
        <a:ext cx="66198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628650</xdr:colOff>
      <xdr:row>10</xdr:row>
      <xdr:rowOff>228600</xdr:rowOff>
    </xdr:from>
    <xdr:to>
      <xdr:col>12</xdr:col>
      <xdr:colOff>123825</xdr:colOff>
      <xdr:row>15</xdr:row>
      <xdr:rowOff>104775</xdr:rowOff>
    </xdr:to>
    <xdr:sp>
      <xdr:nvSpPr>
        <xdr:cNvPr id="25" name="TextBox 28"/>
        <xdr:cNvSpPr txBox="1">
          <a:spLocks noChangeArrowheads="1"/>
        </xdr:cNvSpPr>
      </xdr:nvSpPr>
      <xdr:spPr>
        <a:xfrm>
          <a:off x="7686675" y="3552825"/>
          <a:ext cx="1581150" cy="1495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="90" zoomScaleNormal="90" workbookViewId="0" topLeftCell="A1">
      <selection activeCell="A1" sqref="A1"/>
    </sheetView>
  </sheetViews>
  <sheetFormatPr defaultColWidth="9.00390625" defaultRowHeight="16.5"/>
  <cols>
    <col min="1" max="1" width="15.625" style="4" customWidth="1"/>
    <col min="2" max="2" width="9.625" style="4" customWidth="1"/>
    <col min="3" max="9" width="9.625" style="2" customWidth="1"/>
    <col min="10" max="10" width="9.375" style="2" customWidth="1"/>
    <col min="11" max="16384" width="9.00390625" style="4" customWidth="1"/>
  </cols>
  <sheetData>
    <row r="1" spans="3:10" s="9" customFormat="1" ht="16.5">
      <c r="C1" s="5"/>
      <c r="D1" s="5"/>
      <c r="E1" s="6"/>
      <c r="F1" s="6"/>
      <c r="G1" s="6"/>
      <c r="H1" s="6"/>
      <c r="I1" s="6"/>
      <c r="J1" s="6"/>
    </row>
    <row r="2" spans="1:10" s="9" customFormat="1" ht="27.75">
      <c r="A2" s="13" t="s">
        <v>9</v>
      </c>
      <c r="B2" s="13"/>
      <c r="C2" s="13"/>
      <c r="D2" s="13"/>
      <c r="E2" s="13"/>
      <c r="F2" s="13"/>
      <c r="G2" s="13"/>
      <c r="H2" s="13"/>
      <c r="I2" s="13"/>
      <c r="J2" s="6"/>
    </row>
    <row r="3" spans="1:10" s="10" customFormat="1" ht="25.5" customHeight="1">
      <c r="A3" s="14" t="s">
        <v>1</v>
      </c>
      <c r="B3" s="14"/>
      <c r="C3" s="2"/>
      <c r="D3" s="2"/>
      <c r="E3" s="2"/>
      <c r="F3" s="2"/>
      <c r="G3" s="2"/>
      <c r="H3" s="2"/>
      <c r="I3" s="2"/>
      <c r="J3" s="8"/>
    </row>
    <row r="4" spans="1:10" ht="18" customHeight="1">
      <c r="A4" s="2"/>
      <c r="B4" s="2"/>
      <c r="I4" s="37" t="s">
        <v>0</v>
      </c>
      <c r="J4" s="12"/>
    </row>
    <row r="5" spans="1:9" s="11" customFormat="1" ht="19.5" customHeight="1">
      <c r="A5" s="2"/>
      <c r="B5" s="2"/>
      <c r="C5" s="2"/>
      <c r="D5" s="2"/>
      <c r="E5" s="2"/>
      <c r="F5" s="2"/>
      <c r="G5" s="2"/>
      <c r="H5" s="2"/>
      <c r="I5" s="37" t="s">
        <v>55</v>
      </c>
    </row>
    <row r="6" spans="1:9" ht="39.75" customHeight="1">
      <c r="A6" s="15" t="s">
        <v>4</v>
      </c>
      <c r="B6" s="15"/>
      <c r="C6" s="7"/>
      <c r="D6" s="7"/>
      <c r="E6" s="8"/>
      <c r="F6" s="8"/>
      <c r="G6" s="8"/>
      <c r="H6" s="8"/>
      <c r="I6" s="8"/>
    </row>
    <row r="7" spans="1:9" ht="18" customHeight="1">
      <c r="A7" s="16" t="s">
        <v>5</v>
      </c>
      <c r="B7" s="16"/>
      <c r="C7" s="7"/>
      <c r="D7" s="7"/>
      <c r="E7" s="8"/>
      <c r="F7" s="8"/>
      <c r="G7" s="8"/>
      <c r="H7" s="8"/>
      <c r="I7" s="8"/>
    </row>
    <row r="8" spans="3:13" ht="19.5" customHeight="1">
      <c r="C8" s="18"/>
      <c r="D8" s="18"/>
      <c r="E8" s="18"/>
      <c r="F8" s="18"/>
      <c r="G8" s="18"/>
      <c r="H8" s="18"/>
      <c r="I8" s="36" t="s">
        <v>2</v>
      </c>
      <c r="L8" s="11"/>
      <c r="M8" s="11"/>
    </row>
    <row r="9" spans="1:9" ht="27.75" customHeight="1">
      <c r="A9" s="17"/>
      <c r="B9" s="41" t="s">
        <v>56</v>
      </c>
      <c r="C9" s="43" t="s">
        <v>65</v>
      </c>
      <c r="D9" s="38"/>
      <c r="E9" s="35" t="s">
        <v>58</v>
      </c>
      <c r="F9" s="28"/>
      <c r="G9" s="33"/>
      <c r="H9" s="35" t="s">
        <v>59</v>
      </c>
      <c r="I9" s="28"/>
    </row>
    <row r="10" spans="1:9" ht="49.5" customHeight="1">
      <c r="A10" s="20" t="s">
        <v>8</v>
      </c>
      <c r="B10" s="42"/>
      <c r="C10" s="44"/>
      <c r="D10" s="39" t="s">
        <v>60</v>
      </c>
      <c r="E10" s="40" t="s">
        <v>66</v>
      </c>
      <c r="F10" s="40" t="s">
        <v>67</v>
      </c>
      <c r="G10" s="34" t="s">
        <v>60</v>
      </c>
      <c r="H10" s="40" t="s">
        <v>68</v>
      </c>
      <c r="I10" s="40" t="s">
        <v>62</v>
      </c>
    </row>
    <row r="11" spans="1:9" ht="25.5" customHeight="1">
      <c r="A11" s="24" t="s">
        <v>10</v>
      </c>
      <c r="B11" s="31">
        <f>SUM(C11,D11,G11)</f>
        <v>8169.110000000001</v>
      </c>
      <c r="C11" s="22">
        <f>SUM(C12:C30,C37:C58)</f>
        <v>3979.5299999999997</v>
      </c>
      <c r="D11" s="22">
        <f>SUM(E11:F11)</f>
        <v>2341.56</v>
      </c>
      <c r="E11" s="22">
        <f>SUM(E12:E30,E37:E58)</f>
        <v>1137.85</v>
      </c>
      <c r="F11" s="22">
        <f>SUM(F12:F30,F37:F58)</f>
        <v>1203.71</v>
      </c>
      <c r="G11" s="22">
        <f>SUM(H11:I11)</f>
        <v>1848.02</v>
      </c>
      <c r="H11" s="22">
        <f>SUM(H12:H30,H37:H58)</f>
        <v>339.78</v>
      </c>
      <c r="I11" s="22">
        <f>SUM(I12:I30,I37:I58)</f>
        <v>1508.24</v>
      </c>
    </row>
    <row r="12" spans="1:12" ht="25.5" customHeight="1">
      <c r="A12" s="19" t="s">
        <v>11</v>
      </c>
      <c r="B12" s="31">
        <f aca="true" t="shared" si="0" ref="B12:B30">SUM(C12,D12,G12)</f>
        <v>12.9</v>
      </c>
      <c r="C12" s="22">
        <v>0</v>
      </c>
      <c r="D12" s="22">
        <f aca="true" t="shared" si="1" ref="D12:D30">SUM(E12:F12)</f>
        <v>0</v>
      </c>
      <c r="E12" s="23">
        <v>0</v>
      </c>
      <c r="F12" s="23">
        <v>0</v>
      </c>
      <c r="G12" s="22">
        <f aca="true" t="shared" si="2" ref="G12:G30">SUM(H12:I12)</f>
        <v>12.9</v>
      </c>
      <c r="H12" s="26">
        <v>0</v>
      </c>
      <c r="I12" s="29">
        <v>12.9</v>
      </c>
      <c r="L12" s="4" t="s">
        <v>52</v>
      </c>
    </row>
    <row r="13" spans="1:12" ht="25.5" customHeight="1">
      <c r="A13" s="19" t="s">
        <v>12</v>
      </c>
      <c r="B13" s="31">
        <f t="shared" si="0"/>
        <v>21.67</v>
      </c>
      <c r="C13" s="22">
        <v>0</v>
      </c>
      <c r="D13" s="22">
        <f t="shared" si="1"/>
        <v>0</v>
      </c>
      <c r="E13" s="23">
        <v>0</v>
      </c>
      <c r="F13" s="23">
        <v>0</v>
      </c>
      <c r="G13" s="22">
        <f t="shared" si="2"/>
        <v>21.67</v>
      </c>
      <c r="H13" s="26">
        <v>0</v>
      </c>
      <c r="I13" s="29">
        <v>21.67</v>
      </c>
      <c r="K13" s="4" t="s">
        <v>53</v>
      </c>
      <c r="L13" s="4">
        <v>3979.53</v>
      </c>
    </row>
    <row r="14" spans="1:12" ht="25.5" customHeight="1">
      <c r="A14" s="19" t="s">
        <v>13</v>
      </c>
      <c r="B14" s="31">
        <f t="shared" si="0"/>
        <v>1.24</v>
      </c>
      <c r="C14" s="22">
        <v>0</v>
      </c>
      <c r="D14" s="22">
        <f t="shared" si="1"/>
        <v>1.24</v>
      </c>
      <c r="E14" s="23">
        <v>0</v>
      </c>
      <c r="F14" s="23">
        <v>1.24</v>
      </c>
      <c r="G14" s="22">
        <f t="shared" si="2"/>
        <v>0</v>
      </c>
      <c r="H14" s="26">
        <v>0</v>
      </c>
      <c r="I14" s="29">
        <v>0</v>
      </c>
      <c r="K14" s="4" t="s">
        <v>6</v>
      </c>
      <c r="L14" s="4">
        <v>2341.56</v>
      </c>
    </row>
    <row r="15" spans="1:12" ht="25.5" customHeight="1">
      <c r="A15" s="19" t="s">
        <v>14</v>
      </c>
      <c r="B15" s="31">
        <f t="shared" si="0"/>
        <v>2.79</v>
      </c>
      <c r="C15" s="22">
        <v>0</v>
      </c>
      <c r="D15" s="22">
        <f t="shared" si="1"/>
        <v>0.51</v>
      </c>
      <c r="E15" s="23">
        <v>0</v>
      </c>
      <c r="F15" s="23">
        <v>0.51</v>
      </c>
      <c r="G15" s="22">
        <f t="shared" si="2"/>
        <v>2.28</v>
      </c>
      <c r="H15" s="26">
        <v>0</v>
      </c>
      <c r="I15" s="29">
        <v>2.28</v>
      </c>
      <c r="K15" s="4" t="s">
        <v>7</v>
      </c>
      <c r="L15" s="4">
        <v>1848.02</v>
      </c>
    </row>
    <row r="16" spans="1:9" ht="25.5" customHeight="1">
      <c r="A16" s="19" t="s">
        <v>15</v>
      </c>
      <c r="B16" s="31">
        <f t="shared" si="0"/>
        <v>770.87</v>
      </c>
      <c r="C16" s="22">
        <v>769.49</v>
      </c>
      <c r="D16" s="22">
        <f t="shared" si="1"/>
        <v>0.85</v>
      </c>
      <c r="E16" s="23">
        <v>0</v>
      </c>
      <c r="F16" s="23">
        <v>0.85</v>
      </c>
      <c r="G16" s="22">
        <f t="shared" si="2"/>
        <v>0.53</v>
      </c>
      <c r="H16" s="26">
        <v>0</v>
      </c>
      <c r="I16" s="29">
        <v>0.53</v>
      </c>
    </row>
    <row r="17" spans="1:9" ht="25.5" customHeight="1">
      <c r="A17" s="19" t="s">
        <v>16</v>
      </c>
      <c r="B17" s="31">
        <f t="shared" si="0"/>
        <v>825.27</v>
      </c>
      <c r="C17" s="22">
        <v>0</v>
      </c>
      <c r="D17" s="22">
        <f t="shared" si="1"/>
        <v>659.87</v>
      </c>
      <c r="E17" s="23">
        <v>0</v>
      </c>
      <c r="F17" s="23">
        <v>659.87</v>
      </c>
      <c r="G17" s="22">
        <f t="shared" si="2"/>
        <v>165.4</v>
      </c>
      <c r="H17" s="26">
        <v>0</v>
      </c>
      <c r="I17" s="29">
        <v>165.4</v>
      </c>
    </row>
    <row r="18" spans="1:9" ht="25.5" customHeight="1">
      <c r="A18" s="19" t="s">
        <v>17</v>
      </c>
      <c r="B18" s="31">
        <f t="shared" si="0"/>
        <v>1.51</v>
      </c>
      <c r="C18" s="22">
        <v>0</v>
      </c>
      <c r="D18" s="22">
        <f t="shared" si="1"/>
        <v>1.51</v>
      </c>
      <c r="E18" s="23">
        <v>0</v>
      </c>
      <c r="F18" s="23">
        <v>1.51</v>
      </c>
      <c r="G18" s="22">
        <f t="shared" si="2"/>
        <v>0</v>
      </c>
      <c r="H18" s="26">
        <v>0</v>
      </c>
      <c r="I18" s="29">
        <v>0</v>
      </c>
    </row>
    <row r="19" spans="1:9" ht="25.5" customHeight="1">
      <c r="A19" s="19" t="s">
        <v>18</v>
      </c>
      <c r="B19" s="31">
        <f t="shared" si="0"/>
        <v>155.95000000000002</v>
      </c>
      <c r="C19" s="22">
        <v>0</v>
      </c>
      <c r="D19" s="22">
        <f t="shared" si="1"/>
        <v>0.36</v>
      </c>
      <c r="E19" s="23">
        <v>0</v>
      </c>
      <c r="F19" s="23">
        <v>0.36</v>
      </c>
      <c r="G19" s="22">
        <f t="shared" si="2"/>
        <v>155.59</v>
      </c>
      <c r="H19" s="26">
        <v>0</v>
      </c>
      <c r="I19" s="29">
        <v>155.59</v>
      </c>
    </row>
    <row r="20" spans="1:9" ht="25.5" customHeight="1">
      <c r="A20" s="19" t="s">
        <v>19</v>
      </c>
      <c r="B20" s="31">
        <f t="shared" si="0"/>
        <v>0</v>
      </c>
      <c r="C20" s="22">
        <v>0</v>
      </c>
      <c r="D20" s="22">
        <f t="shared" si="1"/>
        <v>0</v>
      </c>
      <c r="E20" s="23">
        <v>0</v>
      </c>
      <c r="F20" s="23">
        <v>0</v>
      </c>
      <c r="G20" s="22">
        <f t="shared" si="2"/>
        <v>0</v>
      </c>
      <c r="H20" s="26">
        <v>0</v>
      </c>
      <c r="I20" s="29">
        <v>0</v>
      </c>
    </row>
    <row r="21" spans="1:9" ht="25.5" customHeight="1">
      <c r="A21" s="19" t="s">
        <v>20</v>
      </c>
      <c r="B21" s="31">
        <f t="shared" si="0"/>
        <v>0.37</v>
      </c>
      <c r="C21" s="22">
        <v>0</v>
      </c>
      <c r="D21" s="22">
        <f t="shared" si="1"/>
        <v>0.37</v>
      </c>
      <c r="E21" s="23">
        <v>0</v>
      </c>
      <c r="F21" s="23">
        <v>0.37</v>
      </c>
      <c r="G21" s="22">
        <f t="shared" si="2"/>
        <v>0</v>
      </c>
      <c r="H21" s="26">
        <v>0</v>
      </c>
      <c r="I21" s="29">
        <v>0</v>
      </c>
    </row>
    <row r="22" spans="1:9" ht="25.5" customHeight="1">
      <c r="A22" s="19" t="s">
        <v>21</v>
      </c>
      <c r="B22" s="31">
        <f t="shared" si="0"/>
        <v>14.65</v>
      </c>
      <c r="C22" s="22">
        <v>0</v>
      </c>
      <c r="D22" s="22">
        <f t="shared" si="1"/>
        <v>14.65</v>
      </c>
      <c r="E22" s="23">
        <v>0</v>
      </c>
      <c r="F22" s="23">
        <v>14.65</v>
      </c>
      <c r="G22" s="22">
        <f t="shared" si="2"/>
        <v>0</v>
      </c>
      <c r="H22" s="26">
        <v>0</v>
      </c>
      <c r="I22" s="29">
        <v>0</v>
      </c>
    </row>
    <row r="23" spans="1:9" ht="25.5" customHeight="1">
      <c r="A23" s="19" t="s">
        <v>22</v>
      </c>
      <c r="B23" s="31">
        <f t="shared" si="0"/>
        <v>464.34</v>
      </c>
      <c r="C23" s="22">
        <v>464.34</v>
      </c>
      <c r="D23" s="22">
        <f t="shared" si="1"/>
        <v>0</v>
      </c>
      <c r="E23" s="23">
        <v>0</v>
      </c>
      <c r="F23" s="23">
        <v>0</v>
      </c>
      <c r="G23" s="22">
        <f t="shared" si="2"/>
        <v>0</v>
      </c>
      <c r="H23" s="26">
        <v>0</v>
      </c>
      <c r="I23" s="29">
        <v>0</v>
      </c>
    </row>
    <row r="24" spans="1:10" ht="25.5" customHeight="1">
      <c r="A24" s="19" t="s">
        <v>23</v>
      </c>
      <c r="B24" s="31">
        <f t="shared" si="0"/>
        <v>28.529999999999998</v>
      </c>
      <c r="C24" s="22">
        <v>0</v>
      </c>
      <c r="D24" s="22">
        <f t="shared" si="1"/>
        <v>27.65</v>
      </c>
      <c r="E24" s="23">
        <v>0</v>
      </c>
      <c r="F24" s="23">
        <v>27.65</v>
      </c>
      <c r="G24" s="22">
        <f t="shared" si="2"/>
        <v>0.88</v>
      </c>
      <c r="H24" s="26">
        <v>0</v>
      </c>
      <c r="I24" s="29">
        <v>0.88</v>
      </c>
      <c r="J24" s="1"/>
    </row>
    <row r="25" spans="1:10" ht="25.5" customHeight="1">
      <c r="A25" s="19" t="s">
        <v>24</v>
      </c>
      <c r="B25" s="31">
        <f t="shared" si="0"/>
        <v>1059.52</v>
      </c>
      <c r="C25" s="22">
        <v>1059.52</v>
      </c>
      <c r="D25" s="22">
        <f t="shared" si="1"/>
        <v>0</v>
      </c>
      <c r="E25" s="23">
        <v>0</v>
      </c>
      <c r="F25" s="23">
        <v>0</v>
      </c>
      <c r="G25" s="22">
        <f t="shared" si="2"/>
        <v>0</v>
      </c>
      <c r="H25" s="26">
        <v>0</v>
      </c>
      <c r="I25" s="29">
        <v>0</v>
      </c>
      <c r="J25" s="3"/>
    </row>
    <row r="26" spans="1:10" ht="25.5" customHeight="1">
      <c r="A26" s="19" t="s">
        <v>25</v>
      </c>
      <c r="B26" s="31">
        <f t="shared" si="0"/>
        <v>7.11</v>
      </c>
      <c r="C26" s="22">
        <v>0</v>
      </c>
      <c r="D26" s="22">
        <f t="shared" si="1"/>
        <v>7.11</v>
      </c>
      <c r="E26" s="23">
        <v>0</v>
      </c>
      <c r="F26" s="23">
        <v>7.11</v>
      </c>
      <c r="G26" s="22">
        <f t="shared" si="2"/>
        <v>0</v>
      </c>
      <c r="H26" s="26">
        <v>0</v>
      </c>
      <c r="I26" s="29">
        <v>0</v>
      </c>
      <c r="J26" s="3"/>
    </row>
    <row r="27" spans="1:13" s="10" customFormat="1" ht="25.5" customHeight="1">
      <c r="A27" s="19" t="s">
        <v>26</v>
      </c>
      <c r="B27" s="31">
        <f t="shared" si="0"/>
        <v>0.2</v>
      </c>
      <c r="C27" s="22">
        <v>0</v>
      </c>
      <c r="D27" s="22">
        <f t="shared" si="1"/>
        <v>0.2</v>
      </c>
      <c r="E27" s="23">
        <v>0</v>
      </c>
      <c r="F27" s="23">
        <v>0.2</v>
      </c>
      <c r="G27" s="22">
        <f t="shared" si="2"/>
        <v>0</v>
      </c>
      <c r="H27" s="26">
        <v>0</v>
      </c>
      <c r="I27" s="29">
        <v>0</v>
      </c>
      <c r="J27" s="8"/>
      <c r="L27" s="4"/>
      <c r="M27" s="4"/>
    </row>
    <row r="28" spans="1:10" ht="25.5" customHeight="1">
      <c r="A28" s="19" t="s">
        <v>27</v>
      </c>
      <c r="B28" s="31">
        <f t="shared" si="0"/>
        <v>1062.74</v>
      </c>
      <c r="C28" s="22">
        <v>211.45</v>
      </c>
      <c r="D28" s="22">
        <f t="shared" si="1"/>
        <v>500.94</v>
      </c>
      <c r="E28" s="23">
        <v>368.75</v>
      </c>
      <c r="F28" s="23">
        <v>132.19</v>
      </c>
      <c r="G28" s="22">
        <f t="shared" si="2"/>
        <v>350.35</v>
      </c>
      <c r="H28" s="26">
        <v>180.87</v>
      </c>
      <c r="I28" s="29">
        <v>169.48</v>
      </c>
      <c r="J28" s="12"/>
    </row>
    <row r="29" spans="1:13" s="11" customFormat="1" ht="25.5" customHeight="1">
      <c r="A29" s="19" t="s">
        <v>28</v>
      </c>
      <c r="B29" s="31">
        <f t="shared" si="0"/>
        <v>24.54</v>
      </c>
      <c r="C29" s="22">
        <v>0</v>
      </c>
      <c r="D29" s="22">
        <f t="shared" si="1"/>
        <v>23.14</v>
      </c>
      <c r="E29" s="23">
        <v>0</v>
      </c>
      <c r="F29" s="23">
        <v>23.14</v>
      </c>
      <c r="G29" s="22">
        <f t="shared" si="2"/>
        <v>1.4</v>
      </c>
      <c r="H29" s="26">
        <v>0</v>
      </c>
      <c r="I29" s="29">
        <v>1.4</v>
      </c>
      <c r="L29" s="4"/>
      <c r="M29" s="4"/>
    </row>
    <row r="30" spans="1:9" ht="25.5" customHeight="1">
      <c r="A30" s="25" t="s">
        <v>29</v>
      </c>
      <c r="B30" s="31">
        <f t="shared" si="0"/>
        <v>45.15</v>
      </c>
      <c r="C30" s="22">
        <v>0</v>
      </c>
      <c r="D30" s="22">
        <f t="shared" si="1"/>
        <v>26.9</v>
      </c>
      <c r="E30" s="23">
        <v>0</v>
      </c>
      <c r="F30" s="23">
        <v>26.9</v>
      </c>
      <c r="G30" s="22">
        <f t="shared" si="2"/>
        <v>18.25</v>
      </c>
      <c r="H30" s="27">
        <v>0</v>
      </c>
      <c r="I30" s="30">
        <v>18.25</v>
      </c>
    </row>
    <row r="32" spans="1:9" ht="39.75" customHeight="1">
      <c r="A32" s="32" t="s">
        <v>54</v>
      </c>
      <c r="B32" s="15"/>
      <c r="C32" s="7"/>
      <c r="D32" s="7"/>
      <c r="E32" s="8"/>
      <c r="F32" s="8"/>
      <c r="G32" s="8"/>
      <c r="H32" s="8"/>
      <c r="I32" s="8"/>
    </row>
    <row r="33" spans="1:9" ht="18" customHeight="1">
      <c r="A33" s="16" t="s">
        <v>5</v>
      </c>
      <c r="B33" s="16"/>
      <c r="C33" s="7"/>
      <c r="D33" s="7"/>
      <c r="E33" s="8"/>
      <c r="F33" s="8"/>
      <c r="G33" s="8"/>
      <c r="H33" s="8"/>
      <c r="I33" s="8"/>
    </row>
    <row r="34" spans="1:13" ht="21" customHeight="1">
      <c r="A34" s="9"/>
      <c r="B34" s="9"/>
      <c r="C34" s="21"/>
      <c r="D34" s="21"/>
      <c r="E34" s="21"/>
      <c r="F34" s="21"/>
      <c r="G34" s="21"/>
      <c r="H34" s="21"/>
      <c r="I34" s="21"/>
      <c r="L34" s="11"/>
      <c r="M34" s="11"/>
    </row>
    <row r="35" spans="1:9" ht="27.75" customHeight="1">
      <c r="A35" s="17"/>
      <c r="B35" s="41" t="s">
        <v>56</v>
      </c>
      <c r="C35" s="43" t="s">
        <v>57</v>
      </c>
      <c r="D35" s="38"/>
      <c r="E35" s="35" t="s">
        <v>58</v>
      </c>
      <c r="F35" s="28"/>
      <c r="G35" s="33"/>
      <c r="H35" s="35" t="s">
        <v>59</v>
      </c>
      <c r="I35" s="28"/>
    </row>
    <row r="36" spans="1:9" ht="49.5" customHeight="1">
      <c r="A36" s="20" t="s">
        <v>8</v>
      </c>
      <c r="B36" s="42"/>
      <c r="C36" s="44"/>
      <c r="D36" s="39" t="s">
        <v>60</v>
      </c>
      <c r="E36" s="40" t="s">
        <v>61</v>
      </c>
      <c r="F36" s="40" t="s">
        <v>62</v>
      </c>
      <c r="G36" s="34" t="s">
        <v>60</v>
      </c>
      <c r="H36" s="40" t="s">
        <v>63</v>
      </c>
      <c r="I36" s="40" t="s">
        <v>64</v>
      </c>
    </row>
    <row r="37" spans="1:13" ht="27" customHeight="1">
      <c r="A37" s="19" t="s">
        <v>30</v>
      </c>
      <c r="B37" s="31">
        <f aca="true" t="shared" si="3" ref="B37:B58">SUM(C37,D37,G37)</f>
        <v>972.78</v>
      </c>
      <c r="C37" s="22">
        <v>44.77</v>
      </c>
      <c r="D37" s="22">
        <f aca="true" t="shared" si="4" ref="D37:D58">SUM(E37:F37)</f>
        <v>769.1</v>
      </c>
      <c r="E37" s="23">
        <v>769.1</v>
      </c>
      <c r="F37" s="23">
        <v>0</v>
      </c>
      <c r="G37" s="22">
        <f aca="true" t="shared" si="5" ref="G37:G58">SUM(H37:I37)</f>
        <v>158.91</v>
      </c>
      <c r="H37" s="26">
        <v>158.91</v>
      </c>
      <c r="I37" s="29">
        <v>0</v>
      </c>
      <c r="L37" s="10"/>
      <c r="M37" s="10"/>
    </row>
    <row r="38" spans="1:9" ht="27" customHeight="1">
      <c r="A38" s="19" t="s">
        <v>31</v>
      </c>
      <c r="B38" s="31">
        <f t="shared" si="3"/>
        <v>1.02</v>
      </c>
      <c r="C38" s="22">
        <v>0</v>
      </c>
      <c r="D38" s="22">
        <f t="shared" si="4"/>
        <v>0</v>
      </c>
      <c r="E38" s="23">
        <v>0</v>
      </c>
      <c r="F38" s="23">
        <v>0</v>
      </c>
      <c r="G38" s="22">
        <f t="shared" si="5"/>
        <v>1.02</v>
      </c>
      <c r="H38" s="27">
        <v>0</v>
      </c>
      <c r="I38" s="30">
        <v>1.02</v>
      </c>
    </row>
    <row r="39" spans="1:9" ht="27" customHeight="1">
      <c r="A39" s="19" t="s">
        <v>32</v>
      </c>
      <c r="B39" s="31">
        <f t="shared" si="3"/>
        <v>810.83</v>
      </c>
      <c r="C39" s="22">
        <v>810.83</v>
      </c>
      <c r="D39" s="22">
        <f t="shared" si="4"/>
        <v>0</v>
      </c>
      <c r="E39" s="23">
        <v>0</v>
      </c>
      <c r="F39" s="23">
        <v>0</v>
      </c>
      <c r="G39" s="22">
        <f t="shared" si="5"/>
        <v>0</v>
      </c>
      <c r="H39" s="26">
        <v>0</v>
      </c>
      <c r="I39" s="29">
        <v>0</v>
      </c>
    </row>
    <row r="40" spans="1:9" ht="27" customHeight="1">
      <c r="A40" s="19" t="s">
        <v>33</v>
      </c>
      <c r="B40" s="31">
        <f t="shared" si="3"/>
        <v>3.06</v>
      </c>
      <c r="C40" s="22">
        <v>0</v>
      </c>
      <c r="D40" s="22">
        <f t="shared" si="4"/>
        <v>0</v>
      </c>
      <c r="E40" s="23">
        <v>0</v>
      </c>
      <c r="F40" s="23">
        <v>0</v>
      </c>
      <c r="G40" s="22">
        <f t="shared" si="5"/>
        <v>3.06</v>
      </c>
      <c r="H40" s="26">
        <v>0</v>
      </c>
      <c r="I40" s="29">
        <v>3.06</v>
      </c>
    </row>
    <row r="41" spans="1:9" ht="27" customHeight="1">
      <c r="A41" s="19" t="s">
        <v>34</v>
      </c>
      <c r="B41" s="31">
        <f t="shared" si="3"/>
        <v>0.08</v>
      </c>
      <c r="C41" s="22">
        <v>0</v>
      </c>
      <c r="D41" s="22">
        <f t="shared" si="4"/>
        <v>0.08</v>
      </c>
      <c r="E41" s="23">
        <v>0</v>
      </c>
      <c r="F41" s="23">
        <v>0.08</v>
      </c>
      <c r="G41" s="22">
        <f t="shared" si="5"/>
        <v>0</v>
      </c>
      <c r="H41" s="26">
        <v>0</v>
      </c>
      <c r="I41" s="29">
        <v>0</v>
      </c>
    </row>
    <row r="42" spans="1:9" ht="27" customHeight="1">
      <c r="A42" s="19" t="s">
        <v>35</v>
      </c>
      <c r="B42" s="31">
        <f t="shared" si="3"/>
        <v>0.1</v>
      </c>
      <c r="C42" s="22">
        <v>0</v>
      </c>
      <c r="D42" s="22">
        <f t="shared" si="4"/>
        <v>0</v>
      </c>
      <c r="E42" s="23">
        <v>0</v>
      </c>
      <c r="F42" s="23">
        <v>0</v>
      </c>
      <c r="G42" s="22">
        <f t="shared" si="5"/>
        <v>0.1</v>
      </c>
      <c r="H42" s="26">
        <v>0</v>
      </c>
      <c r="I42" s="29">
        <v>0.1</v>
      </c>
    </row>
    <row r="43" spans="1:9" ht="27" customHeight="1">
      <c r="A43" s="19" t="s">
        <v>36</v>
      </c>
      <c r="B43" s="31">
        <f t="shared" si="3"/>
        <v>0.96</v>
      </c>
      <c r="C43" s="22">
        <v>0</v>
      </c>
      <c r="D43" s="22">
        <f t="shared" si="4"/>
        <v>0</v>
      </c>
      <c r="E43" s="23">
        <v>0</v>
      </c>
      <c r="F43" s="23">
        <v>0</v>
      </c>
      <c r="G43" s="22">
        <f t="shared" si="5"/>
        <v>0.96</v>
      </c>
      <c r="H43" s="26">
        <v>0</v>
      </c>
      <c r="I43" s="29">
        <v>0.96</v>
      </c>
    </row>
    <row r="44" spans="1:9" ht="27" customHeight="1">
      <c r="A44" s="19" t="s">
        <v>37</v>
      </c>
      <c r="B44" s="31">
        <f t="shared" si="3"/>
        <v>0.11</v>
      </c>
      <c r="C44" s="22">
        <v>0</v>
      </c>
      <c r="D44" s="22">
        <f t="shared" si="4"/>
        <v>0</v>
      </c>
      <c r="E44" s="23">
        <v>0</v>
      </c>
      <c r="F44" s="23">
        <v>0</v>
      </c>
      <c r="G44" s="22">
        <f t="shared" si="5"/>
        <v>0.11</v>
      </c>
      <c r="H44" s="26">
        <v>0</v>
      </c>
      <c r="I44" s="29">
        <v>0.11</v>
      </c>
    </row>
    <row r="45" spans="1:9" ht="27" customHeight="1">
      <c r="A45" s="19" t="s">
        <v>38</v>
      </c>
      <c r="B45" s="31">
        <f t="shared" si="3"/>
        <v>559.4000000000001</v>
      </c>
      <c r="C45" s="22">
        <v>0</v>
      </c>
      <c r="D45" s="22">
        <f t="shared" si="4"/>
        <v>268.1</v>
      </c>
      <c r="E45" s="23">
        <v>0</v>
      </c>
      <c r="F45" s="23">
        <v>268.1</v>
      </c>
      <c r="G45" s="22">
        <f t="shared" si="5"/>
        <v>291.3</v>
      </c>
      <c r="H45" s="26">
        <v>0</v>
      </c>
      <c r="I45" s="29">
        <v>291.3</v>
      </c>
    </row>
    <row r="46" spans="1:9" ht="27" customHeight="1">
      <c r="A46" s="19" t="s">
        <v>39</v>
      </c>
      <c r="B46" s="31">
        <f t="shared" si="3"/>
        <v>619.13</v>
      </c>
      <c r="C46" s="22">
        <v>619.13</v>
      </c>
      <c r="D46" s="22">
        <f t="shared" si="4"/>
        <v>0</v>
      </c>
      <c r="E46" s="23">
        <v>0</v>
      </c>
      <c r="F46" s="23">
        <v>0</v>
      </c>
      <c r="G46" s="22">
        <f t="shared" si="5"/>
        <v>0</v>
      </c>
      <c r="H46" s="26">
        <v>0</v>
      </c>
      <c r="I46" s="29">
        <v>0</v>
      </c>
    </row>
    <row r="47" spans="1:9" ht="27" customHeight="1">
      <c r="A47" s="19" t="s">
        <v>40</v>
      </c>
      <c r="B47" s="31">
        <f t="shared" si="3"/>
        <v>79.27</v>
      </c>
      <c r="C47" s="22">
        <v>0</v>
      </c>
      <c r="D47" s="22">
        <f t="shared" si="4"/>
        <v>1.77</v>
      </c>
      <c r="E47" s="23">
        <v>0</v>
      </c>
      <c r="F47" s="23">
        <v>1.77</v>
      </c>
      <c r="G47" s="22">
        <f t="shared" si="5"/>
        <v>77.5</v>
      </c>
      <c r="H47" s="26">
        <v>0</v>
      </c>
      <c r="I47" s="29">
        <v>77.5</v>
      </c>
    </row>
    <row r="48" spans="1:9" ht="27" customHeight="1">
      <c r="A48" s="19" t="s">
        <v>41</v>
      </c>
      <c r="B48" s="31">
        <f t="shared" si="3"/>
        <v>181.73</v>
      </c>
      <c r="C48" s="22">
        <v>0</v>
      </c>
      <c r="D48" s="22">
        <f t="shared" si="4"/>
        <v>0</v>
      </c>
      <c r="E48" s="23">
        <v>0</v>
      </c>
      <c r="F48" s="23">
        <v>0</v>
      </c>
      <c r="G48" s="22">
        <f t="shared" si="5"/>
        <v>181.73</v>
      </c>
      <c r="H48" s="26">
        <v>0</v>
      </c>
      <c r="I48" s="29">
        <v>181.73</v>
      </c>
    </row>
    <row r="49" spans="1:9" ht="27" customHeight="1">
      <c r="A49" s="19" t="s">
        <v>42</v>
      </c>
      <c r="B49" s="31">
        <f t="shared" si="3"/>
        <v>25.5</v>
      </c>
      <c r="C49" s="22">
        <v>0</v>
      </c>
      <c r="D49" s="22">
        <f t="shared" si="4"/>
        <v>0</v>
      </c>
      <c r="E49" s="23">
        <v>0</v>
      </c>
      <c r="F49" s="23">
        <v>0</v>
      </c>
      <c r="G49" s="22">
        <f t="shared" si="5"/>
        <v>25.5</v>
      </c>
      <c r="H49" s="26">
        <v>0</v>
      </c>
      <c r="I49" s="29">
        <v>25.5</v>
      </c>
    </row>
    <row r="50" spans="1:9" ht="27" customHeight="1">
      <c r="A50" s="19" t="s">
        <v>43</v>
      </c>
      <c r="B50" s="31">
        <f t="shared" si="3"/>
        <v>66.57</v>
      </c>
      <c r="C50" s="22">
        <v>0</v>
      </c>
      <c r="D50" s="22">
        <f t="shared" si="4"/>
        <v>0</v>
      </c>
      <c r="E50" s="23">
        <v>0</v>
      </c>
      <c r="F50" s="23">
        <v>0</v>
      </c>
      <c r="G50" s="22">
        <f t="shared" si="5"/>
        <v>66.57</v>
      </c>
      <c r="H50" s="26">
        <v>0</v>
      </c>
      <c r="I50" s="29">
        <v>66.57</v>
      </c>
    </row>
    <row r="51" spans="1:10" ht="27" customHeight="1">
      <c r="A51" s="19" t="s">
        <v>44</v>
      </c>
      <c r="B51" s="31">
        <f t="shared" si="3"/>
        <v>0.44</v>
      </c>
      <c r="C51" s="22">
        <v>0</v>
      </c>
      <c r="D51" s="22">
        <f t="shared" si="4"/>
        <v>0.23</v>
      </c>
      <c r="E51" s="23">
        <v>0</v>
      </c>
      <c r="F51" s="23">
        <v>0.23</v>
      </c>
      <c r="G51" s="22">
        <f t="shared" si="5"/>
        <v>0.21</v>
      </c>
      <c r="H51" s="26">
        <v>0</v>
      </c>
      <c r="I51" s="29">
        <v>0.21</v>
      </c>
      <c r="J51" s="1"/>
    </row>
    <row r="52" spans="1:10" ht="27" customHeight="1">
      <c r="A52" s="19" t="s">
        <v>45</v>
      </c>
      <c r="B52" s="31">
        <f t="shared" si="3"/>
        <v>0.1</v>
      </c>
      <c r="C52" s="22">
        <v>0</v>
      </c>
      <c r="D52" s="22">
        <f t="shared" si="4"/>
        <v>0</v>
      </c>
      <c r="E52" s="23">
        <v>0</v>
      </c>
      <c r="F52" s="23">
        <v>0</v>
      </c>
      <c r="G52" s="22">
        <f t="shared" si="5"/>
        <v>0.1</v>
      </c>
      <c r="H52" s="26">
        <v>0</v>
      </c>
      <c r="I52" s="29">
        <v>0.1</v>
      </c>
      <c r="J52" s="3"/>
    </row>
    <row r="53" spans="1:10" ht="27" customHeight="1">
      <c r="A53" s="19" t="s">
        <v>46</v>
      </c>
      <c r="B53" s="31">
        <f t="shared" si="3"/>
        <v>0</v>
      </c>
      <c r="C53" s="22">
        <v>0</v>
      </c>
      <c r="D53" s="22">
        <f t="shared" si="4"/>
        <v>0</v>
      </c>
      <c r="E53" s="23">
        <v>0</v>
      </c>
      <c r="F53" s="23">
        <v>0</v>
      </c>
      <c r="G53" s="22">
        <f t="shared" si="5"/>
        <v>0</v>
      </c>
      <c r="H53" s="26">
        <v>0</v>
      </c>
      <c r="I53" s="29">
        <v>0</v>
      </c>
      <c r="J53" s="3"/>
    </row>
    <row r="54" spans="1:13" s="10" customFormat="1" ht="27" customHeight="1">
      <c r="A54" s="19" t="s">
        <v>47</v>
      </c>
      <c r="B54" s="31">
        <f t="shared" si="3"/>
        <v>0</v>
      </c>
      <c r="C54" s="22">
        <v>0</v>
      </c>
      <c r="D54" s="22">
        <f t="shared" si="4"/>
        <v>0</v>
      </c>
      <c r="E54" s="23">
        <v>0</v>
      </c>
      <c r="F54" s="23">
        <v>0</v>
      </c>
      <c r="G54" s="22">
        <f t="shared" si="5"/>
        <v>0</v>
      </c>
      <c r="H54" s="26">
        <v>0</v>
      </c>
      <c r="I54" s="29">
        <v>0</v>
      </c>
      <c r="J54" s="8"/>
      <c r="L54" s="4"/>
      <c r="M54" s="4"/>
    </row>
    <row r="55" spans="1:10" ht="27" customHeight="1">
      <c r="A55" s="19" t="s">
        <v>48</v>
      </c>
      <c r="B55" s="31">
        <f t="shared" si="3"/>
        <v>87.62</v>
      </c>
      <c r="C55" s="22">
        <v>0</v>
      </c>
      <c r="D55" s="22">
        <f t="shared" si="4"/>
        <v>0.33</v>
      </c>
      <c r="E55" s="23">
        <v>0</v>
      </c>
      <c r="F55" s="23">
        <v>0.33</v>
      </c>
      <c r="G55" s="22">
        <f t="shared" si="5"/>
        <v>87.29</v>
      </c>
      <c r="H55" s="26">
        <v>0</v>
      </c>
      <c r="I55" s="29">
        <v>87.29</v>
      </c>
      <c r="J55" s="12"/>
    </row>
    <row r="56" spans="1:13" s="11" customFormat="1" ht="27" customHeight="1">
      <c r="A56" s="19" t="s">
        <v>49</v>
      </c>
      <c r="B56" s="31">
        <f t="shared" si="3"/>
        <v>204.74</v>
      </c>
      <c r="C56" s="22">
        <v>0</v>
      </c>
      <c r="D56" s="22">
        <f t="shared" si="4"/>
        <v>0</v>
      </c>
      <c r="E56" s="23">
        <v>0</v>
      </c>
      <c r="F56" s="23">
        <v>0</v>
      </c>
      <c r="G56" s="22">
        <f t="shared" si="5"/>
        <v>204.74</v>
      </c>
      <c r="H56" s="26">
        <v>0</v>
      </c>
      <c r="I56" s="29">
        <v>204.74</v>
      </c>
      <c r="L56" s="4"/>
      <c r="M56" s="4"/>
    </row>
    <row r="57" spans="1:9" ht="27" customHeight="1">
      <c r="A57" s="25" t="s">
        <v>50</v>
      </c>
      <c r="B57" s="31">
        <f t="shared" si="3"/>
        <v>55.07</v>
      </c>
      <c r="C57" s="22">
        <v>0</v>
      </c>
      <c r="D57" s="22">
        <f t="shared" si="4"/>
        <v>35.4</v>
      </c>
      <c r="E57" s="23">
        <v>0</v>
      </c>
      <c r="F57" s="23">
        <v>35.4</v>
      </c>
      <c r="G57" s="22">
        <f t="shared" si="5"/>
        <v>19.67</v>
      </c>
      <c r="H57" s="27">
        <v>0</v>
      </c>
      <c r="I57" s="30">
        <v>19.67</v>
      </c>
    </row>
    <row r="58" spans="1:13" ht="27" customHeight="1">
      <c r="A58" s="19" t="s">
        <v>51</v>
      </c>
      <c r="B58" s="31">
        <f t="shared" si="3"/>
        <v>1.25</v>
      </c>
      <c r="C58" s="22">
        <v>0</v>
      </c>
      <c r="D58" s="22">
        <f t="shared" si="4"/>
        <v>1.25</v>
      </c>
      <c r="E58" s="23">
        <v>0</v>
      </c>
      <c r="F58" s="23">
        <v>1.25</v>
      </c>
      <c r="G58" s="22">
        <f t="shared" si="5"/>
        <v>0</v>
      </c>
      <c r="H58" s="27">
        <v>0</v>
      </c>
      <c r="I58" s="30">
        <v>0</v>
      </c>
      <c r="L58" s="10"/>
      <c r="M58" s="10"/>
    </row>
    <row r="59" ht="27" customHeight="1">
      <c r="A59" s="4" t="s">
        <v>3</v>
      </c>
    </row>
  </sheetData>
  <mergeCells count="4">
    <mergeCell ref="B9:B10"/>
    <mergeCell ref="C9:C10"/>
    <mergeCell ref="B35:B36"/>
    <mergeCell ref="C35:C36"/>
  </mergeCells>
  <printOptions/>
  <pageMargins left="0.4330708661417323" right="0.3937007874015748" top="0.6299212598425197" bottom="0.6299212598425197" header="0.5118110236220472" footer="0.5118110236220472"/>
  <pageSetup horizontalDpi="600" verticalDpi="600" orientation="portrait" paperSize="9" r:id="rId2"/>
  <headerFooter alignWithMargins="0">
    <oddFooter>&amp;C&amp;"Times New Roman,標準"STA.13-&amp;P+0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臺灣省各水庫營運概況          </dc:title>
  <dc:subject>臺灣省各水庫營運概況          </dc:subject>
  <dc:creator>經濟部水利署</dc:creator>
  <cp:keywords>臺灣省各水庫營運概況          </cp:keywords>
  <dc:description>臺灣省各水庫營運概況          </dc:description>
  <cp:lastModifiedBy>cmail00</cp:lastModifiedBy>
  <cp:lastPrinted>2000-07-28T23:27:24Z</cp:lastPrinted>
  <dcterms:created xsi:type="dcterms:W3CDTF">1999-03-03T01:20:14Z</dcterms:created>
  <dcterms:modified xsi:type="dcterms:W3CDTF">2001-02-03T14:41:30Z</dcterms:modified>
  <cp:category>I6Z</cp:category>
  <cp:version/>
  <cp:contentType/>
  <cp:contentStatus/>
</cp:coreProperties>
</file>